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Y:\PROJETS\FRANCE_2030\3-POLES-PROCEDURES\1-INSTRUCTION\TRAMES DOCUMENTS\Dossier Projet\01 - Dossier(s) de demande d'aide\"/>
    </mc:Choice>
  </mc:AlternateContent>
  <xr:revisionPtr revIDLastSave="0" documentId="13_ncr:1_{63CD3D16-6C45-4CA3-9AE5-A18F775F922D}" xr6:coauthVersionLast="47" xr6:coauthVersionMax="47" xr10:uidLastSave="{00000000-0000-0000-0000-000000000000}"/>
  <bookViews>
    <workbookView xWindow="-120" yWindow="-120" windowWidth="27585" windowHeight="16440" activeTab="2" xr2:uid="{00000000-000D-0000-FFFF-FFFF00000000}"/>
  </bookViews>
  <sheets>
    <sheet name="Accueil et vérifications" sheetId="2" r:id="rId1"/>
    <sheet name="Marché et emplois" sheetId="12" r:id="rId2"/>
    <sheet name="Compte de Résultat" sheetId="4" r:id="rId3"/>
    <sheet name="Bilan" sheetId="7" r:id="rId4"/>
    <sheet name="Plan de financement" sheetId="10" r:id="rId5"/>
    <sheet name="Liste" sheetId="11"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0" l="1"/>
  <c r="E14" i="10"/>
  <c r="F14" i="10"/>
  <c r="G14" i="10"/>
  <c r="H14" i="10"/>
  <c r="C14" i="10"/>
  <c r="Q34" i="12" l="1"/>
  <c r="R34" i="12"/>
  <c r="I34" i="12"/>
  <c r="J34" i="12"/>
  <c r="H34" i="12"/>
  <c r="H15" i="12"/>
  <c r="H19" i="12"/>
  <c r="H23" i="12"/>
  <c r="H27" i="12"/>
  <c r="H31" i="12"/>
  <c r="D24" i="10" l="1"/>
  <c r="E24" i="10"/>
  <c r="F24" i="10"/>
  <c r="G24" i="10"/>
  <c r="H24" i="10"/>
  <c r="C24" i="10"/>
  <c r="D23" i="10"/>
  <c r="E23" i="10"/>
  <c r="F23" i="10"/>
  <c r="G23" i="10"/>
  <c r="H23" i="10"/>
  <c r="C23" i="10"/>
  <c r="Q16" i="2"/>
  <c r="N50" i="7" l="1"/>
  <c r="N18" i="7"/>
  <c r="O18" i="7"/>
  <c r="P18" i="7"/>
  <c r="Q18" i="7"/>
  <c r="N64" i="4"/>
  <c r="N54" i="4"/>
  <c r="N38" i="4"/>
  <c r="Q31" i="12"/>
  <c r="R31" i="12"/>
  <c r="Q27" i="12"/>
  <c r="R27" i="12"/>
  <c r="Q23" i="12"/>
  <c r="R23" i="12"/>
  <c r="Q19" i="12"/>
  <c r="R19" i="12"/>
  <c r="Q15" i="12"/>
  <c r="R15" i="12"/>
  <c r="I15" i="12"/>
  <c r="J15" i="12"/>
  <c r="K15" i="12"/>
  <c r="K34" i="12" s="1"/>
  <c r="L15" i="12"/>
  <c r="L34" i="12" s="1"/>
  <c r="M15" i="12"/>
  <c r="M34" i="12" s="1"/>
  <c r="N15" i="12"/>
  <c r="N34" i="12" s="1"/>
  <c r="O15" i="12"/>
  <c r="O34" i="12" s="1"/>
  <c r="P15" i="12"/>
  <c r="P34" i="12" s="1"/>
  <c r="I19" i="12"/>
  <c r="J19" i="12"/>
  <c r="K19" i="12"/>
  <c r="L19" i="12"/>
  <c r="M19" i="12"/>
  <c r="N19" i="12"/>
  <c r="O19" i="12"/>
  <c r="P19" i="12"/>
  <c r="I23" i="12"/>
  <c r="J23" i="12"/>
  <c r="K23" i="12"/>
  <c r="L23" i="12"/>
  <c r="M23" i="12"/>
  <c r="N23" i="12"/>
  <c r="O23" i="12"/>
  <c r="P23" i="12"/>
  <c r="I27" i="12"/>
  <c r="J27" i="12"/>
  <c r="K27" i="12"/>
  <c r="L27" i="12"/>
  <c r="M27" i="12"/>
  <c r="N27" i="12"/>
  <c r="O27" i="12"/>
  <c r="P27" i="12"/>
  <c r="I31" i="12"/>
  <c r="J31" i="12"/>
  <c r="K31" i="12"/>
  <c r="L31" i="12"/>
  <c r="M31" i="12"/>
  <c r="N31" i="12"/>
  <c r="O31" i="12"/>
  <c r="P31" i="12"/>
  <c r="H10" i="12"/>
  <c r="I10" i="12" l="1"/>
  <c r="J10" i="12" s="1"/>
  <c r="K10" i="12" s="1"/>
  <c r="L10" i="12" l="1"/>
  <c r="M10" i="12" s="1"/>
  <c r="N10" i="12" s="1"/>
  <c r="O10" i="12" s="1"/>
  <c r="P10" i="12" s="1"/>
  <c r="Q10" i="12" s="1"/>
  <c r="R10" i="12" s="1"/>
  <c r="H36" i="12"/>
  <c r="I36" i="12" l="1"/>
  <c r="C17" i="10"/>
  <c r="D17" i="10"/>
  <c r="J36" i="12" l="1"/>
  <c r="S18" i="7"/>
  <c r="O59" i="7"/>
  <c r="W38" i="4"/>
  <c r="X38" i="4"/>
  <c r="K36" i="12" l="1"/>
  <c r="S98" i="4"/>
  <c r="T98" i="4"/>
  <c r="L36" i="12" l="1"/>
  <c r="M36" i="12" l="1"/>
  <c r="N36" i="12" l="1"/>
  <c r="O36" i="12" l="1"/>
  <c r="X74" i="7"/>
  <c r="X62" i="7"/>
  <c r="W62" i="7"/>
  <c r="V62" i="7"/>
  <c r="U62" i="7"/>
  <c r="T62" i="7"/>
  <c r="S62" i="7"/>
  <c r="X59" i="7"/>
  <c r="W59" i="7"/>
  <c r="V59" i="7"/>
  <c r="U59" i="7"/>
  <c r="T59" i="7"/>
  <c r="S59" i="7"/>
  <c r="X18" i="7"/>
  <c r="W18" i="7"/>
  <c r="V18" i="7"/>
  <c r="U18" i="7"/>
  <c r="X124" i="4"/>
  <c r="W124" i="4"/>
  <c r="V124" i="4"/>
  <c r="U124" i="4"/>
  <c r="T124" i="4"/>
  <c r="S124" i="4"/>
  <c r="X114" i="4"/>
  <c r="W114" i="4"/>
  <c r="V114" i="4"/>
  <c r="U114" i="4"/>
  <c r="T114" i="4"/>
  <c r="S114" i="4"/>
  <c r="X98" i="4"/>
  <c r="W98" i="4"/>
  <c r="V98" i="4"/>
  <c r="U98" i="4"/>
  <c r="X64" i="4"/>
  <c r="W64" i="4"/>
  <c r="V64" i="4"/>
  <c r="U64" i="4"/>
  <c r="T64" i="4"/>
  <c r="S64" i="4"/>
  <c r="X54" i="4"/>
  <c r="W54" i="4"/>
  <c r="V54" i="4"/>
  <c r="U54" i="4"/>
  <c r="T54" i="4"/>
  <c r="S54" i="4"/>
  <c r="P36" i="12" l="1"/>
  <c r="Q36" i="12" s="1"/>
  <c r="R36" i="12" s="1"/>
  <c r="U74" i="7"/>
  <c r="V74" i="7"/>
  <c r="W74" i="7"/>
  <c r="T18" i="7"/>
  <c r="F17" i="10" l="1"/>
  <c r="E17" i="10"/>
  <c r="S74" i="7"/>
  <c r="G17" i="10" l="1"/>
  <c r="T74" i="7"/>
  <c r="H17" i="10" l="1"/>
  <c r="R62" i="7" l="1"/>
  <c r="Q62" i="7"/>
  <c r="P62" i="7"/>
  <c r="O62" i="7"/>
  <c r="N62" i="7"/>
  <c r="R59" i="7"/>
  <c r="Q59" i="7"/>
  <c r="P59" i="7"/>
  <c r="N74" i="7"/>
  <c r="N59" i="7"/>
  <c r="R74" i="7"/>
  <c r="Q74" i="7"/>
  <c r="P74" i="7"/>
  <c r="O74" i="7"/>
  <c r="R18" i="7"/>
  <c r="O13" i="2" l="1"/>
  <c r="K18" i="2"/>
  <c r="L18" i="2" l="1"/>
  <c r="M12" i="7"/>
  <c r="J18" i="2"/>
  <c r="R124" i="4"/>
  <c r="Q124" i="4"/>
  <c r="P124" i="4"/>
  <c r="O124" i="4"/>
  <c r="N124" i="4"/>
  <c r="R114" i="4"/>
  <c r="Q114" i="4"/>
  <c r="P114" i="4"/>
  <c r="O114" i="4"/>
  <c r="N114" i="4"/>
  <c r="N98" i="4"/>
  <c r="R64" i="4"/>
  <c r="Q64" i="4"/>
  <c r="P64" i="4"/>
  <c r="O64" i="4"/>
  <c r="R54" i="4"/>
  <c r="Q54" i="4"/>
  <c r="P54" i="4"/>
  <c r="O54" i="4"/>
  <c r="N12" i="7" l="1"/>
  <c r="I18" i="2"/>
  <c r="L12" i="7"/>
  <c r="L19" i="2"/>
  <c r="M18" i="2"/>
  <c r="M19" i="2" s="1"/>
  <c r="M11" i="4"/>
  <c r="P38" i="4"/>
  <c r="N18" i="2" l="1"/>
  <c r="P12" i="7" s="1"/>
  <c r="O12" i="7"/>
  <c r="K12" i="7"/>
  <c r="K11" i="4"/>
  <c r="O18" i="2"/>
  <c r="N19" i="2"/>
  <c r="M40" i="7"/>
  <c r="M72" i="4"/>
  <c r="K72" i="4"/>
  <c r="N11" i="4"/>
  <c r="O38" i="4"/>
  <c r="L11" i="4"/>
  <c r="N18" i="4"/>
  <c r="Q38" i="4"/>
  <c r="N78" i="4" l="1"/>
  <c r="C10" i="10"/>
  <c r="D10" i="10" s="1"/>
  <c r="E10" i="10" s="1"/>
  <c r="F10" i="10" s="1"/>
  <c r="G10" i="10" s="1"/>
  <c r="H10" i="10" s="1"/>
  <c r="K12" i="4"/>
  <c r="K73" i="4" s="1"/>
  <c r="K13" i="7"/>
  <c r="K41" i="7" s="1"/>
  <c r="Q12" i="7"/>
  <c r="H11" i="12"/>
  <c r="P18" i="2"/>
  <c r="O19" i="2"/>
  <c r="L40" i="7"/>
  <c r="S38" i="4"/>
  <c r="L72" i="4"/>
  <c r="T38" i="4"/>
  <c r="N72" i="4"/>
  <c r="O18" i="4"/>
  <c r="N24" i="4"/>
  <c r="N39" i="4" s="1"/>
  <c r="N55" i="4" s="1"/>
  <c r="N66" i="4" s="1"/>
  <c r="N69" i="4" s="1"/>
  <c r="R38" i="4"/>
  <c r="O11" i="4"/>
  <c r="O78" i="4" s="1"/>
  <c r="R12" i="7" l="1"/>
  <c r="L13" i="7"/>
  <c r="L41" i="7" s="1"/>
  <c r="L12" i="4"/>
  <c r="L73" i="4" s="1"/>
  <c r="P19" i="2"/>
  <c r="Q18" i="2"/>
  <c r="N84" i="4"/>
  <c r="N99" i="4" s="1"/>
  <c r="N115" i="4" s="1"/>
  <c r="N129" i="4" s="1"/>
  <c r="C20" i="10" s="1"/>
  <c r="N40" i="7"/>
  <c r="U38" i="4"/>
  <c r="O72" i="4"/>
  <c r="P18" i="4"/>
  <c r="P11" i="4"/>
  <c r="P78" i="4" s="1"/>
  <c r="O24" i="4"/>
  <c r="O39" i="4" s="1"/>
  <c r="O55" i="4" s="1"/>
  <c r="S12" i="7" l="1"/>
  <c r="R18" i="2"/>
  <c r="Q19" i="2"/>
  <c r="S11" i="4"/>
  <c r="S78" i="4" s="1"/>
  <c r="N52" i="7"/>
  <c r="O84" i="4"/>
  <c r="O98" i="4" s="1"/>
  <c r="O99" i="4" s="1"/>
  <c r="O115" i="4" s="1"/>
  <c r="O129" i="4" s="1"/>
  <c r="O66" i="4"/>
  <c r="O69" i="4" s="1"/>
  <c r="K40" i="7"/>
  <c r="O40" i="7"/>
  <c r="V38" i="4"/>
  <c r="P72" i="4"/>
  <c r="Q18" i="4"/>
  <c r="Q11" i="4"/>
  <c r="Q78" i="4" s="1"/>
  <c r="P24" i="4"/>
  <c r="P39" i="4" s="1"/>
  <c r="P55" i="4" s="1"/>
  <c r="D20" i="10" l="1"/>
  <c r="C25" i="10"/>
  <c r="C26" i="10" s="1"/>
  <c r="T12" i="7"/>
  <c r="N13" i="7"/>
  <c r="N12" i="4"/>
  <c r="S40" i="7"/>
  <c r="S72" i="4"/>
  <c r="S18" i="2"/>
  <c r="S12" i="4" s="1"/>
  <c r="R19" i="2"/>
  <c r="T11" i="4"/>
  <c r="T78" i="4" s="1"/>
  <c r="O50" i="7"/>
  <c r="O52" i="7"/>
  <c r="P84" i="4"/>
  <c r="P66" i="4"/>
  <c r="P69" i="4" s="1"/>
  <c r="P40" i="7"/>
  <c r="N56" i="7"/>
  <c r="S18" i="4"/>
  <c r="Q72" i="4"/>
  <c r="R18" i="4"/>
  <c r="Q24" i="4"/>
  <c r="Q39" i="4" s="1"/>
  <c r="Q55" i="4" s="1"/>
  <c r="R11" i="4"/>
  <c r="R78" i="4" s="1"/>
  <c r="D25" i="10" l="1"/>
  <c r="D26" i="10" s="1"/>
  <c r="U12" i="7"/>
  <c r="O13" i="7"/>
  <c r="O12" i="4"/>
  <c r="S13" i="7"/>
  <c r="T40" i="7"/>
  <c r="T72" i="4"/>
  <c r="T18" i="2"/>
  <c r="S19" i="2"/>
  <c r="U11" i="4"/>
  <c r="U78" i="4" s="1"/>
  <c r="P50" i="7"/>
  <c r="O56" i="7"/>
  <c r="S24" i="4"/>
  <c r="S39" i="4" s="1"/>
  <c r="S55" i="4" s="1"/>
  <c r="S66" i="4" s="1"/>
  <c r="S69" i="4" s="1"/>
  <c r="Q84" i="4"/>
  <c r="S84" i="4"/>
  <c r="N76" i="7"/>
  <c r="N35" i="7" s="1"/>
  <c r="N31" i="7" s="1"/>
  <c r="N29" i="7" s="1"/>
  <c r="C27" i="10" s="1"/>
  <c r="Q40" i="7"/>
  <c r="Q66" i="4"/>
  <c r="Q69" i="4" s="1"/>
  <c r="P98" i="4"/>
  <c r="P99" i="4" s="1"/>
  <c r="P115" i="4" s="1"/>
  <c r="P129" i="4" s="1"/>
  <c r="E20" i="10" s="1"/>
  <c r="R40" i="7"/>
  <c r="T18" i="4"/>
  <c r="R72" i="4"/>
  <c r="R24" i="4"/>
  <c r="R39" i="4" s="1"/>
  <c r="R55" i="4" s="1"/>
  <c r="V12" i="7" l="1"/>
  <c r="P13" i="7"/>
  <c r="P12" i="4"/>
  <c r="T12" i="4"/>
  <c r="T13" i="7"/>
  <c r="U40" i="7"/>
  <c r="U72" i="4"/>
  <c r="U18" i="2"/>
  <c r="U12" i="4" s="1"/>
  <c r="T19" i="2"/>
  <c r="V11" i="4"/>
  <c r="V78" i="4" s="1"/>
  <c r="T84" i="4"/>
  <c r="O76" i="7"/>
  <c r="O35" i="7" s="1"/>
  <c r="P52" i="7"/>
  <c r="T24" i="4"/>
  <c r="T39" i="4" s="1"/>
  <c r="T55" i="4" s="1"/>
  <c r="T66" i="4" s="1"/>
  <c r="T69" i="4" s="1"/>
  <c r="R84" i="4"/>
  <c r="R66" i="4"/>
  <c r="R69" i="4" s="1"/>
  <c r="Q98" i="4"/>
  <c r="Q99" i="4" s="1"/>
  <c r="Q115" i="4" s="1"/>
  <c r="Q129" i="4" s="1"/>
  <c r="F20" i="10" s="1"/>
  <c r="U18" i="4"/>
  <c r="E25" i="10" l="1"/>
  <c r="E26" i="10" s="1"/>
  <c r="W12" i="7"/>
  <c r="Q13" i="7"/>
  <c r="Q12" i="4"/>
  <c r="U13" i="7"/>
  <c r="U84" i="4"/>
  <c r="U99" i="4" s="1"/>
  <c r="U115" i="4" s="1"/>
  <c r="U129" i="4" s="1"/>
  <c r="V40" i="7"/>
  <c r="W11" i="4"/>
  <c r="W78" i="4" s="1"/>
  <c r="V72" i="4"/>
  <c r="U19" i="2"/>
  <c r="V18" i="2"/>
  <c r="V12" i="4" s="1"/>
  <c r="O31" i="7"/>
  <c r="O29" i="7" s="1"/>
  <c r="D27" i="10" s="1"/>
  <c r="Q50" i="7"/>
  <c r="Q52" i="7"/>
  <c r="P56" i="7"/>
  <c r="U24" i="4"/>
  <c r="U39" i="4" s="1"/>
  <c r="U55" i="4" s="1"/>
  <c r="F25" i="10"/>
  <c r="F26" i="10" s="1"/>
  <c r="R98" i="4"/>
  <c r="R99" i="4" s="1"/>
  <c r="R115" i="4" s="1"/>
  <c r="R129" i="4" s="1"/>
  <c r="G20" i="10" s="1"/>
  <c r="V18" i="4"/>
  <c r="W12" i="4" l="1"/>
  <c r="W13" i="7"/>
  <c r="V13" i="7"/>
  <c r="X12" i="7"/>
  <c r="R13" i="7"/>
  <c r="R12" i="4"/>
  <c r="W84" i="4"/>
  <c r="W99" i="4" s="1"/>
  <c r="W115" i="4" s="1"/>
  <c r="W129" i="4" s="1"/>
  <c r="V19" i="2"/>
  <c r="W40" i="7"/>
  <c r="X11" i="4"/>
  <c r="X78" i="4" s="1"/>
  <c r="W72" i="4"/>
  <c r="R50" i="7"/>
  <c r="U66" i="4"/>
  <c r="U69" i="4" s="1"/>
  <c r="Q56" i="7"/>
  <c r="P76" i="7"/>
  <c r="P35" i="7" s="1"/>
  <c r="R52" i="7"/>
  <c r="G25" i="10"/>
  <c r="G26" i="10" s="1"/>
  <c r="V24" i="4"/>
  <c r="V39" i="4" s="1"/>
  <c r="V55" i="4" s="1"/>
  <c r="V84" i="4"/>
  <c r="V99" i="4" s="1"/>
  <c r="V115" i="4" s="1"/>
  <c r="V129" i="4" s="1"/>
  <c r="T99" i="4"/>
  <c r="T115" i="4" s="1"/>
  <c r="T129" i="4" s="1"/>
  <c r="S99" i="4"/>
  <c r="S115" i="4" s="1"/>
  <c r="S129" i="4" s="1"/>
  <c r="H20" i="10" s="1"/>
  <c r="X18" i="4"/>
  <c r="X24" i="4" s="1"/>
  <c r="W18" i="4"/>
  <c r="W24" i="4" s="1"/>
  <c r="X12" i="4" l="1"/>
  <c r="X73" i="4" s="1"/>
  <c r="X13" i="7"/>
  <c r="X41" i="7" s="1"/>
  <c r="M13" i="7"/>
  <c r="M41" i="7" s="1"/>
  <c r="M12" i="4"/>
  <c r="M73" i="4" s="1"/>
  <c r="I11" i="12"/>
  <c r="J11" i="12"/>
  <c r="K11" i="12"/>
  <c r="L11" i="12"/>
  <c r="M11" i="12"/>
  <c r="N11" i="12"/>
  <c r="P11" i="12"/>
  <c r="O11" i="12"/>
  <c r="Q11" i="12"/>
  <c r="R11" i="12"/>
  <c r="X72" i="4"/>
  <c r="X40" i="7"/>
  <c r="X84" i="4"/>
  <c r="X99" i="4" s="1"/>
  <c r="X115" i="4" s="1"/>
  <c r="X129" i="4" s="1"/>
  <c r="W73" i="4"/>
  <c r="W41" i="7"/>
  <c r="S50" i="7"/>
  <c r="U52" i="7"/>
  <c r="V66" i="4"/>
  <c r="V69" i="4" s="1"/>
  <c r="Q76" i="7"/>
  <c r="Q35" i="7" s="1"/>
  <c r="P31" i="7"/>
  <c r="P29" i="7" s="1"/>
  <c r="E27" i="10" s="1"/>
  <c r="X39" i="4"/>
  <c r="X55" i="4" s="1"/>
  <c r="W39" i="4"/>
  <c r="W55" i="4" s="1"/>
  <c r="R56" i="7"/>
  <c r="S52" i="7"/>
  <c r="H25" i="10"/>
  <c r="H26" i="10" s="1"/>
  <c r="T52" i="7"/>
  <c r="N73" i="4" l="1"/>
  <c r="N41" i="7"/>
  <c r="R76" i="7"/>
  <c r="R35" i="7" s="1"/>
  <c r="V52" i="7"/>
  <c r="Q31" i="7"/>
  <c r="Q29" i="7" s="1"/>
  <c r="F27" i="10" s="1"/>
  <c r="W66" i="4"/>
  <c r="W69" i="4" s="1"/>
  <c r="W52" i="7" s="1"/>
  <c r="X66" i="4"/>
  <c r="X69" i="4" s="1"/>
  <c r="X52" i="7" s="1"/>
  <c r="T50" i="7"/>
  <c r="S56" i="7"/>
  <c r="R31" i="7" l="1"/>
  <c r="R29" i="7" s="1"/>
  <c r="G27" i="10" s="1"/>
  <c r="U50" i="7"/>
  <c r="V50" i="7" s="1"/>
  <c r="T56" i="7"/>
  <c r="S76" i="7"/>
  <c r="S35" i="7" s="1"/>
  <c r="U56" i="7" l="1"/>
  <c r="W50" i="7"/>
  <c r="X50" i="7" s="1"/>
  <c r="S31" i="7"/>
  <c r="S29" i="7" s="1"/>
  <c r="H27" i="10" s="1"/>
  <c r="T76" i="7"/>
  <c r="T35" i="7" s="1"/>
  <c r="V56" i="7"/>
  <c r="U76" i="7" l="1"/>
  <c r="U35" i="7" s="1"/>
  <c r="W56" i="7"/>
  <c r="X56" i="7"/>
  <c r="T31" i="7"/>
  <c r="T29" i="7" s="1"/>
  <c r="V76" i="7"/>
  <c r="V35" i="7" s="1"/>
  <c r="U31" i="7" l="1"/>
  <c r="U29" i="7" s="1"/>
  <c r="W76" i="7"/>
  <c r="W35" i="7" s="1"/>
  <c r="X76" i="7"/>
  <c r="X35" i="7" s="1"/>
  <c r="V31" i="7"/>
  <c r="V29" i="7" s="1"/>
  <c r="W31" i="7" l="1"/>
  <c r="W29" i="7" s="1"/>
  <c r="X31" i="7"/>
  <c r="X29" i="7" s="1"/>
  <c r="Q73" i="4" l="1"/>
  <c r="Q41" i="7"/>
  <c r="O41" i="7" l="1"/>
  <c r="O73" i="4"/>
  <c r="P73" i="4"/>
  <c r="P41" i="7"/>
  <c r="R73" i="4" l="1"/>
  <c r="R41" i="7"/>
  <c r="S41" i="7"/>
  <c r="S73" i="4"/>
  <c r="V73" i="4"/>
  <c r="V41" i="7"/>
  <c r="U41" i="7"/>
  <c r="U73" i="4"/>
  <c r="T73" i="4"/>
  <c r="T4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tc={E62861DF-3869-4083-AC2F-190D72D2AF5B}</author>
  </authors>
  <commentList>
    <comment ref="J2" authorId="0" shapeId="0" xr:uid="{E62861DF-3869-4083-AC2F-190D72D2AF5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titre de l'onglet ne va pas. ce n'est pas un accueil, c'est une synthèse. Un onglet accueil c'est une onglet qui vous accueille, pas un onglet qui fait des vérifications, ou du calibrage de formules. A minima il faudrait rajouter un paragraphe de bienvenue qui explique l'objectif de l'annexe 6. Je l'ai fait à minima dans le titre mais je sais pas si vous voulez rajouter qlqc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tc={D3A7B76F-9C24-48E9-9B73-377619D66469}</author>
  </authors>
  <commentList>
    <comment ref="D4" authorId="0" shapeId="0" xr:uid="{D3A7B76F-9C24-48E9-9B73-377619D6646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j'ai rajouté Postprojet qui n'était pas dans le titre et puis la couleur c'est jaune et non pas vert, j'ai modifié dans l'encadré!!! De même j'ai rajouté une "mise en forme conditionnelle" vue avec Guillaume D. en fonction de l'intitulé projet ou post-projet ou Non concerné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tc={2EBD9E55-6107-4881-A288-352810950303}</author>
  </authors>
  <commentList>
    <comment ref="D1" authorId="0" shapeId="0" xr:uid="{2EBD9E55-6107-4881-A288-35281095030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MISE EN FORME conditionnelle à faire comme dans Marché et emploi ?</t>
      </text>
    </comment>
  </commentList>
</comments>
</file>

<file path=xl/sharedStrings.xml><?xml version="1.0" encoding="utf-8"?>
<sst xmlns="http://schemas.openxmlformats.org/spreadsheetml/2006/main" count="488" uniqueCount="354">
  <si>
    <t>Année de début du projet</t>
  </si>
  <si>
    <t>Les montants sont en euros</t>
  </si>
  <si>
    <t>Prix unitaire</t>
  </si>
  <si>
    <t>Quantités vendues</t>
  </si>
  <si>
    <t>CA - sous total</t>
  </si>
  <si>
    <t>Réel - Liasse</t>
  </si>
  <si>
    <t>PRODUITS D'EXPLOITATION</t>
  </si>
  <si>
    <t>Ventes de marchandises*</t>
  </si>
  <si>
    <t>FC</t>
  </si>
  <si>
    <t>Production vendue         biens*</t>
  </si>
  <si>
    <t>FF</t>
  </si>
  <si>
    <t>Production vendue         services*</t>
  </si>
  <si>
    <t>FI</t>
  </si>
  <si>
    <t>Chiffre d'affaires nets*</t>
  </si>
  <si>
    <t>FL</t>
  </si>
  <si>
    <t>Production stockée*</t>
  </si>
  <si>
    <t>FM</t>
  </si>
  <si>
    <t>Production immobilisée*</t>
  </si>
  <si>
    <t>FN</t>
  </si>
  <si>
    <t>Subvention d'exploitation</t>
  </si>
  <si>
    <t>FO</t>
  </si>
  <si>
    <t>Reprises sur amortissements et provisions, transfert de charges* (9)</t>
  </si>
  <si>
    <t>FP</t>
  </si>
  <si>
    <t>Autres produits (1) (11)</t>
  </si>
  <si>
    <t>FQ</t>
  </si>
  <si>
    <t xml:space="preserve">Total des produits d'exploitation (2) (I)   </t>
  </si>
  <si>
    <t>FR</t>
  </si>
  <si>
    <t>CHARGES D'EXPLOITATION</t>
  </si>
  <si>
    <t>FS</t>
  </si>
  <si>
    <t>Variation de stock (marchandises)*</t>
  </si>
  <si>
    <t>FT</t>
  </si>
  <si>
    <t>FU</t>
  </si>
  <si>
    <t>Variation de stock (matières premières et approvisionnements)*</t>
  </si>
  <si>
    <t>FV</t>
  </si>
  <si>
    <t>Autres achats et charges externes (3) (6bis)*</t>
  </si>
  <si>
    <t>FW</t>
  </si>
  <si>
    <t>Impôts, taxes, versements assimilés*</t>
  </si>
  <si>
    <t>FX</t>
  </si>
  <si>
    <t>Salaires et traitements*</t>
  </si>
  <si>
    <t>FY</t>
  </si>
  <si>
    <t>Charges sociales (10)</t>
  </si>
  <si>
    <t>FZ</t>
  </si>
  <si>
    <t>DOTATIONS D'EXPLOITATION</t>
  </si>
  <si>
    <t>- dotations aux amortissements*</t>
  </si>
  <si>
    <t>GA</t>
  </si>
  <si>
    <t>- dotations aux provisions *</t>
  </si>
  <si>
    <t>GB</t>
  </si>
  <si>
    <t xml:space="preserve"> - sur actif circulant : dotations aux provisions</t>
  </si>
  <si>
    <t>GC</t>
  </si>
  <si>
    <t xml:space="preserve"> - Pour risques et charges : dotations aux provisions</t>
  </si>
  <si>
    <t>GD</t>
  </si>
  <si>
    <t>Autres charges (12)</t>
  </si>
  <si>
    <t>GE</t>
  </si>
  <si>
    <t xml:space="preserve">Total des charges d'exploitation (4) (II)    </t>
  </si>
  <si>
    <t>GF</t>
  </si>
  <si>
    <t xml:space="preserve">       1 - RÉSULTAT D'EXPLOITATION (I - II)</t>
  </si>
  <si>
    <t>GG</t>
  </si>
  <si>
    <t>Opérations en commun</t>
  </si>
  <si>
    <t>Bénéfice attribué ou perte transférée*                                                                        (III)</t>
  </si>
  <si>
    <t>GH</t>
  </si>
  <si>
    <t>GI</t>
  </si>
  <si>
    <t>PRODUITS FINANCIERS</t>
  </si>
  <si>
    <t>Produits financiers de participations (5)</t>
  </si>
  <si>
    <t>GJ</t>
  </si>
  <si>
    <t>Produits des autres valeurs mobilières et créances de l'actif immobilisé</t>
  </si>
  <si>
    <t>GK</t>
  </si>
  <si>
    <t>Autres intérêts et produits assimilés (5)</t>
  </si>
  <si>
    <t>GL</t>
  </si>
  <si>
    <t>Reprises sur provisions et transfert de charges</t>
  </si>
  <si>
    <t>GM</t>
  </si>
  <si>
    <t>Différences positives de change</t>
  </si>
  <si>
    <t>GN</t>
  </si>
  <si>
    <t>Produits nets sur cessions de valeurs mobilières de placement</t>
  </si>
  <si>
    <t>GO</t>
  </si>
  <si>
    <t>Total des produits financiers (V)</t>
  </si>
  <si>
    <t>GP</t>
  </si>
  <si>
    <t>CHARGES FINANCIERES</t>
  </si>
  <si>
    <t>Dotations financières aux amortissements et provisions*</t>
  </si>
  <si>
    <t>GQ</t>
  </si>
  <si>
    <t>Intérêts et charges assimilées (6)</t>
  </si>
  <si>
    <t>GR</t>
  </si>
  <si>
    <t>Différence négative de change</t>
  </si>
  <si>
    <t>GS</t>
  </si>
  <si>
    <t>Charges nettes sur cession de valeurs mobilières de placement</t>
  </si>
  <si>
    <t>GT</t>
  </si>
  <si>
    <t>Total des charges financières (VI)</t>
  </si>
  <si>
    <t>GU</t>
  </si>
  <si>
    <t xml:space="preserve"> 2 - RÉSULTAT FINANCIER (V - VI)</t>
  </si>
  <si>
    <t>GV</t>
  </si>
  <si>
    <t xml:space="preserve"> 3 - RÉSULTAT COURANT AVANT IMPÔTS (I-II+III-IV +V - VI)</t>
  </si>
  <si>
    <t>GW</t>
  </si>
  <si>
    <t>PRODUITS EXCEPTIONNELS</t>
  </si>
  <si>
    <t>Produits exceptionnels sur opérations de gestion</t>
  </si>
  <si>
    <t>HA</t>
  </si>
  <si>
    <t>Produits exceptionnels sur opérations en capital*</t>
  </si>
  <si>
    <t>HB</t>
  </si>
  <si>
    <t>HC</t>
  </si>
  <si>
    <t>Total des produits exceptionnels (7)        (VII)</t>
  </si>
  <si>
    <t>HD</t>
  </si>
  <si>
    <t>CHARGES EXCEPTIONNELLES</t>
  </si>
  <si>
    <t>Charges exceptionnelles sur opérations de gestion (6bis)</t>
  </si>
  <si>
    <t>HE</t>
  </si>
  <si>
    <t>Charges exceptionnelles sur opérations en capital*</t>
  </si>
  <si>
    <t>HF</t>
  </si>
  <si>
    <t>Dotations exceptionnelles aux amortissements et provisions</t>
  </si>
  <si>
    <t>HG</t>
  </si>
  <si>
    <t>Total des charges exceptionnelles (7)       (VIII)</t>
  </si>
  <si>
    <t>HH</t>
  </si>
  <si>
    <t xml:space="preserve"> 4  -  RÉSULTAT EXCEPTIONNEL (VII - VIII)</t>
  </si>
  <si>
    <t>HI</t>
  </si>
  <si>
    <t xml:space="preserve">  Participation des salariés aux résultats de l'entreprise                                            (IX)</t>
  </si>
  <si>
    <t>HJ</t>
  </si>
  <si>
    <t xml:space="preserve">  Impôts sur les bénéfices*                                                                                     (X)</t>
  </si>
  <si>
    <t>HK</t>
  </si>
  <si>
    <t xml:space="preserve">                                                                         TOTAL DES PRODUITS (I+III+V+VII)</t>
  </si>
  <si>
    <t>HL</t>
  </si>
  <si>
    <t xml:space="preserve">                                                                         TOTAL DES CHARGES (II+IV+VI+VIII+IX+X)</t>
  </si>
  <si>
    <t>HM</t>
  </si>
  <si>
    <t>5 - BÉNÉFICE OU PERTE (Total des produits - total des charges)</t>
  </si>
  <si>
    <t>HN</t>
  </si>
  <si>
    <t xml:space="preserve">Total des produits d'exploitation (2) (I)    </t>
  </si>
  <si>
    <t xml:space="preserve">Total des charges d'exploitation (4) (II)      </t>
  </si>
  <si>
    <t>Augmentation de capital</t>
  </si>
  <si>
    <t xml:space="preserve">                  Capital souscrit non appelé (I)                                      </t>
  </si>
  <si>
    <t>AA</t>
  </si>
  <si>
    <t>ACTIF IMMOBILISE</t>
  </si>
  <si>
    <t xml:space="preserve">TOTAL (II)     </t>
  </si>
  <si>
    <t>BJ</t>
  </si>
  <si>
    <t>BK</t>
  </si>
  <si>
    <t>ACTIF CIRCULANT</t>
  </si>
  <si>
    <t>STOCKS*</t>
  </si>
  <si>
    <t>Matières premières, approvisionnements</t>
  </si>
  <si>
    <t>BL</t>
  </si>
  <si>
    <t>BM</t>
  </si>
  <si>
    <t>En cours de production de biens</t>
  </si>
  <si>
    <t>BN</t>
  </si>
  <si>
    <t>BO</t>
  </si>
  <si>
    <t>En cours de production de services</t>
  </si>
  <si>
    <t>BP</t>
  </si>
  <si>
    <t>BQ</t>
  </si>
  <si>
    <t>Produits intermédiaires et finis</t>
  </si>
  <si>
    <t>BR</t>
  </si>
  <si>
    <t>BS</t>
  </si>
  <si>
    <t>Marchandises</t>
  </si>
  <si>
    <t>BT</t>
  </si>
  <si>
    <t>BU</t>
  </si>
  <si>
    <t>Avances et acomptes versés sur commandes</t>
  </si>
  <si>
    <t>BV</t>
  </si>
  <si>
    <t>BW</t>
  </si>
  <si>
    <t>CREANCES</t>
  </si>
  <si>
    <t>Clients et comptes rattachés* (3)</t>
  </si>
  <si>
    <t>BX</t>
  </si>
  <si>
    <t>BY</t>
  </si>
  <si>
    <t>Autres créances (3)</t>
  </si>
  <si>
    <t>BZ</t>
  </si>
  <si>
    <t>CA</t>
  </si>
  <si>
    <t>Capital souscrit et appelé, non versé</t>
  </si>
  <si>
    <t>CB</t>
  </si>
  <si>
    <t>CC</t>
  </si>
  <si>
    <t>DIVERS</t>
  </si>
  <si>
    <t>Valeurs mobilières de placement (dont actions propres)</t>
  </si>
  <si>
    <t>CD</t>
  </si>
  <si>
    <t>CE</t>
  </si>
  <si>
    <t>Disponibilités</t>
  </si>
  <si>
    <t>CF</t>
  </si>
  <si>
    <t>CG</t>
  </si>
  <si>
    <t>COMPTES DE REGULARISATION</t>
  </si>
  <si>
    <t>Charges constatées d'avance* (3) (E)</t>
  </si>
  <si>
    <t>CH</t>
  </si>
  <si>
    <t>CI</t>
  </si>
  <si>
    <t xml:space="preserve">TOTAL (III)     </t>
  </si>
  <si>
    <t>CJ</t>
  </si>
  <si>
    <t>CK</t>
  </si>
  <si>
    <t>CL</t>
  </si>
  <si>
    <t>CM</t>
  </si>
  <si>
    <t>CN</t>
  </si>
  <si>
    <t xml:space="preserve">TOTAL GÉNÉRAL (I à VI)     </t>
  </si>
  <si>
    <t>CO</t>
  </si>
  <si>
    <t>1A</t>
  </si>
  <si>
    <t>BILAN - PASSIF</t>
  </si>
  <si>
    <t>CAPITAUX PROPRES</t>
  </si>
  <si>
    <t>Capital social ou individuel (1)* (dont versé………………………………………..)</t>
  </si>
  <si>
    <t>DA</t>
  </si>
  <si>
    <t>Primes d'émission, de fusion, d'apports, ……</t>
  </si>
  <si>
    <t>DB</t>
  </si>
  <si>
    <t xml:space="preserve">Ecarts de réévaluation (2)*               (dont écart d'équivalence </t>
  </si>
  <si>
    <t>EK</t>
  </si>
  <si>
    <t>DC</t>
  </si>
  <si>
    <t>Réserve légale (3)</t>
  </si>
  <si>
    <t>DD</t>
  </si>
  <si>
    <t>Réserves statutaires ou contractuelles</t>
  </si>
  <si>
    <t>DE</t>
  </si>
  <si>
    <t>Réserves réglementées (3)*</t>
  </si>
  <si>
    <t>(Dont réserve spéciale des provisions pour fluctuations des cours)</t>
  </si>
  <si>
    <t>B1</t>
  </si>
  <si>
    <t>DF</t>
  </si>
  <si>
    <t>Autres réserves</t>
  </si>
  <si>
    <t>Report à nouveau</t>
  </si>
  <si>
    <t>DH</t>
  </si>
  <si>
    <t>RÉSULTAT DE L'EXERCICE (bénéfice ou perte)</t>
  </si>
  <si>
    <t>DI</t>
  </si>
  <si>
    <t>Subvention d'investissement</t>
  </si>
  <si>
    <t>DJ</t>
  </si>
  <si>
    <t>Provisions réglementées*</t>
  </si>
  <si>
    <t>DK</t>
  </si>
  <si>
    <t>TOTAL (I)</t>
  </si>
  <si>
    <t>DL</t>
  </si>
  <si>
    <t>Produits des émissions de titres participatifs</t>
  </si>
  <si>
    <t>DM</t>
  </si>
  <si>
    <t>Avances conditionnées</t>
  </si>
  <si>
    <t>DN</t>
  </si>
  <si>
    <t>DO</t>
  </si>
  <si>
    <t>Provisions pour risques</t>
  </si>
  <si>
    <t>DP</t>
  </si>
  <si>
    <t>Provisions pour charges</t>
  </si>
  <si>
    <t>DQ</t>
  </si>
  <si>
    <t>DR</t>
  </si>
  <si>
    <t>DETTES (4)</t>
  </si>
  <si>
    <t>Emprunts obligataires convertibles</t>
  </si>
  <si>
    <t>DS</t>
  </si>
  <si>
    <t>Autres emprunts obligataires</t>
  </si>
  <si>
    <t>DT</t>
  </si>
  <si>
    <t>Emprunts et dettes auprès des établissements de crédit (5)</t>
  </si>
  <si>
    <t>DU</t>
  </si>
  <si>
    <t>Emprunts et dettes financières diverses</t>
  </si>
  <si>
    <t>(Dont emprunts participatifs)</t>
  </si>
  <si>
    <t>EI</t>
  </si>
  <si>
    <t>DV</t>
  </si>
  <si>
    <t>Avances et acomptes reçus sur commandes en cours</t>
  </si>
  <si>
    <t>DW</t>
  </si>
  <si>
    <t>Dettes fournisseurs et comptes rattachés</t>
  </si>
  <si>
    <t>DX</t>
  </si>
  <si>
    <t>Dettes fiscales et sociales dont IS 19N =                                 IS 19N-1 =</t>
  </si>
  <si>
    <t>DY</t>
  </si>
  <si>
    <t>Dettes sur immobilisations et comptes rattachés</t>
  </si>
  <si>
    <t>DZ</t>
  </si>
  <si>
    <t>Autres dettes</t>
  </si>
  <si>
    <t>EA</t>
  </si>
  <si>
    <t>Compte régul.</t>
  </si>
  <si>
    <t>Produits constatés d'avance (4)</t>
  </si>
  <si>
    <t>EB</t>
  </si>
  <si>
    <t>TOTAL (IV)</t>
  </si>
  <si>
    <t>EC</t>
  </si>
  <si>
    <t>ED</t>
  </si>
  <si>
    <t>TOTAL GÉNÉRAL (I à V)</t>
  </si>
  <si>
    <t>EE</t>
  </si>
  <si>
    <t>RENVOIS</t>
  </si>
  <si>
    <t>(1)</t>
  </si>
  <si>
    <t>Ecart de réévaluation incorporé au capital</t>
  </si>
  <si>
    <t>1B</t>
  </si>
  <si>
    <t>(2)</t>
  </si>
  <si>
    <t>Réserve spéciale de réévaluation (1959)</t>
  </si>
  <si>
    <t>1C</t>
  </si>
  <si>
    <t>Dont</t>
  </si>
  <si>
    <t>Ecart de réévaluation libre</t>
  </si>
  <si>
    <t>1D</t>
  </si>
  <si>
    <t>Réserve de réévaluation (1976)</t>
  </si>
  <si>
    <t>1E</t>
  </si>
  <si>
    <t>(5)</t>
  </si>
  <si>
    <t>Dont concours bancaires courants et soldes créditeurs de banques et CCP</t>
  </si>
  <si>
    <t>EH</t>
  </si>
  <si>
    <t>Nom de la société</t>
  </si>
  <si>
    <t>→</t>
  </si>
  <si>
    <t>Le résultat du Bilan (passif) est celui que vous avez saisi dans l'onglet "Compte de résultat"</t>
  </si>
  <si>
    <t>Munissez vous de vos liasses fiscales (page 1 à 4) et saisissez les montants des cellules en vert dans les onglets "Compte de résultat" et "Bilan"</t>
  </si>
  <si>
    <t>AUTRES FONDS PROPRES                                         TOTAL (II)</t>
  </si>
  <si>
    <r>
      <t xml:space="preserve">Ecarts de conversion passif*                                                                                               </t>
    </r>
    <r>
      <rPr>
        <b/>
        <sz val="9"/>
        <color indexed="8"/>
        <rFont val="Arial"/>
        <family val="2"/>
      </rPr>
      <t>(V)</t>
    </r>
  </si>
  <si>
    <t>PROVISIONS POUR RISQUES ET CHARGES          TOTAL (III)</t>
  </si>
  <si>
    <r>
      <t xml:space="preserve">Charges à répartir sur plusieurs exercices*                                                       </t>
    </r>
    <r>
      <rPr>
        <b/>
        <sz val="9"/>
        <color indexed="8"/>
        <rFont val="Arial"/>
        <family val="2"/>
      </rPr>
      <t>(IV)</t>
    </r>
  </si>
  <si>
    <r>
      <t xml:space="preserve">Primes de remboursement des obligations                                                      </t>
    </r>
    <r>
      <rPr>
        <b/>
        <sz val="9"/>
        <color indexed="8"/>
        <rFont val="Arial"/>
        <family val="2"/>
      </rPr>
      <t>(V)</t>
    </r>
  </si>
  <si>
    <r>
      <t xml:space="preserve">Ecarts de conversion actif*         </t>
    </r>
    <r>
      <rPr>
        <b/>
        <sz val="9"/>
        <color indexed="8"/>
        <rFont val="Arial"/>
        <family val="2"/>
      </rPr>
      <t xml:space="preserve">                                                   (VI)</t>
    </r>
  </si>
  <si>
    <t>Année de fin du projet</t>
  </si>
  <si>
    <t>VOTRE COMPTE DE RESULTAT HORS PROJET</t>
  </si>
  <si>
    <t>VOTRE BILAN</t>
  </si>
  <si>
    <t>Comptes courants bloqués</t>
  </si>
  <si>
    <t>V2 : Saisie du bilan sans formules</t>
  </si>
  <si>
    <t>Veuillez noter ci après les informations</t>
  </si>
  <si>
    <t>qui vous semblerez pertinentes de notifier</t>
  </si>
  <si>
    <t>Compte de résultat et bilan</t>
  </si>
  <si>
    <t>Vérifiez que le total du bilan actif est égal au total du bilan passif dans l'onglet "Bilan"</t>
  </si>
  <si>
    <t>Années projet et post projet</t>
  </si>
  <si>
    <t>Année de la dernière liasse fiscale disponible</t>
  </si>
  <si>
    <t>Euros</t>
  </si>
  <si>
    <t>Règles :</t>
  </si>
  <si>
    <t xml:space="preserve"> - sur immobilisations :</t>
  </si>
  <si>
    <t>Réserves et report à nouveau</t>
  </si>
  <si>
    <t>pour chaque année (budgets, chiffres clés projet…)</t>
  </si>
  <si>
    <r>
      <t xml:space="preserve">Achats de marchandises </t>
    </r>
    <r>
      <rPr>
        <sz val="7"/>
        <color indexed="8"/>
        <rFont val="Arial"/>
        <family val="2"/>
      </rPr>
      <t>(y compris droits de douane)</t>
    </r>
    <r>
      <rPr>
        <sz val="8"/>
        <color indexed="8"/>
        <rFont val="Arial"/>
        <family val="2"/>
      </rPr>
      <t>*</t>
    </r>
  </si>
  <si>
    <r>
      <t xml:space="preserve">Achats de matières premières et autres approvisionnements </t>
    </r>
    <r>
      <rPr>
        <sz val="7"/>
        <color indexed="8"/>
        <rFont val="Arial"/>
        <family val="2"/>
      </rPr>
      <t>( y compris droits de douane)</t>
    </r>
    <r>
      <rPr>
        <sz val="8"/>
        <color indexed="8"/>
        <rFont val="Arial"/>
        <family val="2"/>
      </rPr>
      <t>*</t>
    </r>
  </si>
  <si>
    <r>
      <t xml:space="preserve">Perte supportée ou bénéfice transféré*                                                                     </t>
    </r>
    <r>
      <rPr>
        <b/>
        <sz val="8"/>
        <color indexed="8"/>
        <rFont val="Arial"/>
        <family val="2"/>
      </rPr>
      <t xml:space="preserve"> </t>
    </r>
    <r>
      <rPr>
        <sz val="8"/>
        <color indexed="8"/>
        <rFont val="Arial"/>
        <family val="2"/>
      </rPr>
      <t>(IV)</t>
    </r>
  </si>
  <si>
    <t>Remboursement de crédit</t>
  </si>
  <si>
    <t>Divers (dont distribution de dividendes)</t>
  </si>
  <si>
    <t>TOTAL DES BESOINS</t>
  </si>
  <si>
    <t>Apports en comptes courants</t>
  </si>
  <si>
    <t>Capacité d'autofinancement</t>
  </si>
  <si>
    <t xml:space="preserve">Emprunts </t>
  </si>
  <si>
    <t>Déjà négociés</t>
  </si>
  <si>
    <t>Restant à négocier</t>
  </si>
  <si>
    <t>Autres aides publiques prévues</t>
  </si>
  <si>
    <t>TOTAL DES RESSOURCES</t>
  </si>
  <si>
    <t>SOLDE DE TRESORERIE</t>
  </si>
  <si>
    <t>Aide envisagée</t>
  </si>
  <si>
    <t>Définition des solutions commercialisées</t>
  </si>
  <si>
    <t>Bien matériel – produits, équipements, matériaux</t>
  </si>
  <si>
    <t>Bien matériel – déploiement de systèmes de production (ligne, usines complètes)</t>
  </si>
  <si>
    <t>Bien matériel – unité de production d’énergie</t>
  </si>
  <si>
    <t>Bien matériel – autre</t>
  </si>
  <si>
    <t>Bien immatériel – offre de service</t>
  </si>
  <si>
    <t>Bien immatériel – méthodologie</t>
  </si>
  <si>
    <t>Bien immatériel – algorythme</t>
  </si>
  <si>
    <t>Bien immatériel – logiciel</t>
  </si>
  <si>
    <t>Bien immatériel – outil juridique</t>
  </si>
  <si>
    <t>Bien immatériel – procédé industriel</t>
  </si>
  <si>
    <t>Bien immatériel – autre</t>
  </si>
  <si>
    <t>Part de marché</t>
  </si>
  <si>
    <t>Nom du projet</t>
  </si>
  <si>
    <t>Montant de la demande d'aide</t>
  </si>
  <si>
    <t>TOTAL DES PRODUITS (I+III+V+VII)</t>
  </si>
  <si>
    <t>TOTAL DES CHARGES (II+IV+VI+VIII+IX+X)</t>
  </si>
  <si>
    <t xml:space="preserve">  Impôts sur les bénéfices* (X)</t>
  </si>
  <si>
    <t xml:space="preserve">  Participation des salariés aux résultats de l'entreprise (IX)</t>
  </si>
  <si>
    <t>ANNEXE 6
Bilan</t>
  </si>
  <si>
    <t>Pour information : Factoring (Montant de créances cédées)</t>
  </si>
  <si>
    <t>Subvention d'investissement - Aide ADEME de ce dossier</t>
  </si>
  <si>
    <t>ANNEXE 6
Données</t>
  </si>
  <si>
    <t>Cinq ans post-projet</t>
  </si>
  <si>
    <t>Investissements liés au lancement industriel et commercial 
des résultats du projet conduit</t>
  </si>
  <si>
    <t>ANNEXE 6
Plan de financement</t>
  </si>
  <si>
    <t>Type de solution</t>
  </si>
  <si>
    <t>Description</t>
  </si>
  <si>
    <r>
      <t>CUMUL DE TRESORERIE</t>
    </r>
    <r>
      <rPr>
        <sz val="9"/>
        <rFont val="Arial"/>
        <family val="2"/>
      </rPr>
      <t xml:space="preserve"> </t>
    </r>
  </si>
  <si>
    <t>Immobilisation des dépenses du projet proposé (investissement dans des équipements ou immobilisation de tout autre dépense)</t>
  </si>
  <si>
    <t>Investissements courants (autres investissements non liés au projet)</t>
  </si>
  <si>
    <t>Variation de besoin en fond de roulement</t>
  </si>
  <si>
    <t>VOTRE COMPTE DE RESULTAT PROJET (ce qui s'ajoute au compte-de résultat de l'entreprise grâce au projet)</t>
  </si>
  <si>
    <r>
      <rPr>
        <b/>
        <i/>
        <sz val="10"/>
        <color indexed="8"/>
        <rFont val="Arial"/>
        <family val="2"/>
      </rPr>
      <t>Solution commercialisée 1</t>
    </r>
    <r>
      <rPr>
        <i/>
        <sz val="10"/>
        <color indexed="8"/>
        <rFont val="Arial"/>
        <family val="2"/>
      </rPr>
      <t xml:space="preserve"> : 
(Produit ou service vendus grâce au projet)</t>
    </r>
  </si>
  <si>
    <r>
      <rPr>
        <b/>
        <i/>
        <sz val="10"/>
        <color indexed="8"/>
        <rFont val="Arial"/>
        <family val="2"/>
      </rPr>
      <t>Solution commercialisée 2</t>
    </r>
    <r>
      <rPr>
        <i/>
        <sz val="10"/>
        <color indexed="8"/>
        <rFont val="Arial"/>
        <family val="2"/>
      </rPr>
      <t xml:space="preserve"> : 
(Produit ou service vendus grâce au projet)</t>
    </r>
  </si>
  <si>
    <r>
      <rPr>
        <b/>
        <i/>
        <sz val="10"/>
        <color indexed="8"/>
        <rFont val="Arial"/>
        <family val="2"/>
      </rPr>
      <t>Solution commercialisée 3</t>
    </r>
    <r>
      <rPr>
        <i/>
        <sz val="10"/>
        <color indexed="8"/>
        <rFont val="Arial"/>
        <family val="2"/>
      </rPr>
      <t xml:space="preserve"> : 
(Produit ou service vendus grâce au projet)</t>
    </r>
  </si>
  <si>
    <r>
      <rPr>
        <b/>
        <i/>
        <sz val="10"/>
        <color indexed="8"/>
        <rFont val="Arial"/>
        <family val="2"/>
      </rPr>
      <t>Solution commercialisée 4</t>
    </r>
    <r>
      <rPr>
        <i/>
        <sz val="10"/>
        <color indexed="8"/>
        <rFont val="Arial"/>
        <family val="2"/>
      </rPr>
      <t xml:space="preserve"> : 
(Produit ou service vendus grâce au projet)</t>
    </r>
  </si>
  <si>
    <r>
      <rPr>
        <b/>
        <i/>
        <sz val="10"/>
        <color indexed="8"/>
        <rFont val="Arial"/>
        <family val="2"/>
      </rPr>
      <t>Solution commercialisée 5</t>
    </r>
    <r>
      <rPr>
        <i/>
        <sz val="10"/>
        <color indexed="8"/>
        <rFont val="Arial"/>
        <family val="2"/>
      </rPr>
      <t xml:space="preserve"> : 
(Produit ou service vendus grâce au projet)</t>
    </r>
  </si>
  <si>
    <t>Marchés et emplois</t>
  </si>
  <si>
    <t>Indiquez dans cet onglet le plan de financement envisagé pour le projet.</t>
  </si>
  <si>
    <t>Bienvenue dans l'ANNEXE 6 qui va permettre d'instruire les éléments financiers de votre projet et d'en estimer l'impact socio-économique prévisionnel</t>
  </si>
  <si>
    <t xml:space="preserve">Plan de financement  </t>
  </si>
  <si>
    <t>Total CA prévisionnel :</t>
  </si>
  <si>
    <t>Total CA prévisionnel cumulé :</t>
  </si>
  <si>
    <t xml:space="preserve">Dont emplois CREES  : en ETP </t>
  </si>
  <si>
    <t xml:space="preserve">Nbre d' Emplois directs MOBILISES (crées ou maintenus) une année donnée par le projet et ses suites : en ETP  </t>
  </si>
  <si>
    <t>ANNEXE 6
Compte de résultat hors projet, projet et Postprojet</t>
  </si>
  <si>
    <t>Il s'agit d'une partie "impacts" socio-économiques. Munissez vous de votre business plan et saisissez vos prévisionnels de chiffre d'affaire et d'emploi liés au projet</t>
  </si>
  <si>
    <t>2021</t>
  </si>
  <si>
    <t>Débouchés commerciaux grâce au projet</t>
  </si>
  <si>
    <t>ANNEXE 6
Prévisions marché et emplois liées au projet</t>
  </si>
  <si>
    <t>Nombre de salariés de l'entreprise hors projet (en équivalent temps plein : ETP)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</si>
</sst>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 _F_-;\-* #,##0\ _F_-;_-* &quot;-&quot;??\ _F_-;_-@_-"/>
  </numFmts>
  <fonts count="71">
    <font>
      <sz val="12"/>
      <color indexed="8"/>
      <name val="Calibri"/>
    </font>
    <font>
      <sz val="11"/>
      <color theme="1"/>
      <name val="Helvetica Neue"/>
      <family val="2"/>
      <scheme val="minor"/>
    </font>
    <font>
      <sz val="11"/>
      <color theme="1"/>
      <name val="Helvetica Neue"/>
      <family val="2"/>
      <scheme val="minor"/>
    </font>
    <font>
      <b/>
      <sz val="10"/>
      <color indexed="12"/>
      <name val="Arial"/>
      <family val="2"/>
    </font>
    <font>
      <sz val="12"/>
      <color indexed="8"/>
      <name val="Arial"/>
      <family val="2"/>
    </font>
    <font>
      <sz val="10"/>
      <color indexed="8"/>
      <name val="Arial"/>
      <family val="2"/>
    </font>
    <font>
      <i/>
      <sz val="10"/>
      <color indexed="8"/>
      <name val="Arial"/>
      <family val="2"/>
    </font>
    <font>
      <sz val="8"/>
      <color indexed="22"/>
      <name val="Arial"/>
      <family val="2"/>
    </font>
    <font>
      <i/>
      <sz val="10"/>
      <color indexed="22"/>
      <name val="Arial"/>
      <family val="2"/>
    </font>
    <font>
      <b/>
      <i/>
      <sz val="10"/>
      <color indexed="8"/>
      <name val="Arial"/>
      <family val="2"/>
    </font>
    <font>
      <sz val="8"/>
      <color indexed="8"/>
      <name val="Arial"/>
      <family val="2"/>
    </font>
    <font>
      <sz val="6"/>
      <color indexed="8"/>
      <name val="Arial"/>
      <family val="2"/>
    </font>
    <font>
      <sz val="7"/>
      <color indexed="8"/>
      <name val="Arial"/>
      <family val="2"/>
    </font>
    <font>
      <b/>
      <sz val="8"/>
      <color indexed="8"/>
      <name val="Arial"/>
      <family val="2"/>
    </font>
    <font>
      <b/>
      <sz val="9"/>
      <color indexed="8"/>
      <name val="Arial"/>
      <family val="2"/>
    </font>
    <font>
      <sz val="5"/>
      <color indexed="8"/>
      <name val="Arial"/>
      <family val="2"/>
    </font>
    <font>
      <sz val="9"/>
      <color indexed="8"/>
      <name val="Arial"/>
      <family val="2"/>
    </font>
    <font>
      <b/>
      <sz val="7"/>
      <color indexed="8"/>
      <name val="Arial"/>
      <family val="2"/>
    </font>
    <font>
      <b/>
      <sz val="10"/>
      <color indexed="8"/>
      <name val="Arial"/>
      <family val="2"/>
    </font>
    <font>
      <sz val="8"/>
      <color indexed="12"/>
      <name val="Arial"/>
      <family val="2"/>
    </font>
    <font>
      <sz val="4"/>
      <color indexed="8"/>
      <name val="Arial"/>
      <family val="2"/>
    </font>
    <font>
      <i/>
      <sz val="7"/>
      <color indexed="8"/>
      <name val="Arial"/>
      <family val="2"/>
    </font>
    <font>
      <b/>
      <sz val="12"/>
      <color indexed="12"/>
      <name val="Arial"/>
      <family val="2"/>
    </font>
    <font>
      <sz val="18"/>
      <color theme="0"/>
      <name val="Arial"/>
      <family val="2"/>
    </font>
    <font>
      <b/>
      <sz val="16"/>
      <color theme="0"/>
      <name val="Arial"/>
      <family val="2"/>
    </font>
    <font>
      <b/>
      <sz val="8"/>
      <color theme="0"/>
      <name val="Arial"/>
      <family val="2"/>
    </font>
    <font>
      <b/>
      <sz val="10"/>
      <color theme="0"/>
      <name val="Arial"/>
      <family val="2"/>
    </font>
    <font>
      <b/>
      <sz val="7"/>
      <color indexed="12"/>
      <name val="Arial"/>
      <family val="2"/>
    </font>
    <font>
      <sz val="12"/>
      <color theme="0"/>
      <name val="Arial"/>
      <family val="2"/>
    </font>
    <font>
      <sz val="10"/>
      <color rgb="FF273476"/>
      <name val="Arial"/>
      <family val="2"/>
    </font>
    <font>
      <sz val="11"/>
      <color indexed="8"/>
      <name val="Arial"/>
      <family val="2"/>
    </font>
    <font>
      <i/>
      <sz val="10"/>
      <color rgb="FFFF0000"/>
      <name val="Arial"/>
      <family val="2"/>
    </font>
    <font>
      <b/>
      <i/>
      <sz val="10"/>
      <color rgb="FF273476"/>
      <name val="Arial"/>
      <family val="2"/>
    </font>
    <font>
      <b/>
      <sz val="10"/>
      <color rgb="FF273476"/>
      <name val="Arial"/>
      <family val="2"/>
    </font>
    <font>
      <sz val="8"/>
      <color rgb="FF273476"/>
      <name val="Arial"/>
      <family val="2"/>
    </font>
    <font>
      <b/>
      <sz val="8"/>
      <color rgb="FF273476"/>
      <name val="Arial"/>
      <family val="2"/>
    </font>
    <font>
      <b/>
      <sz val="9"/>
      <color rgb="FF273476"/>
      <name val="Arial"/>
      <family val="2"/>
    </font>
    <font>
      <sz val="9"/>
      <color rgb="FF273476"/>
      <name val="Arial"/>
      <family val="2"/>
    </font>
    <font>
      <b/>
      <sz val="7"/>
      <color rgb="FF273476"/>
      <name val="Arial"/>
      <family val="2"/>
    </font>
    <font>
      <sz val="12"/>
      <color indexed="8"/>
      <name val="Calibri"/>
      <family val="2"/>
    </font>
    <font>
      <sz val="12"/>
      <color rgb="FF273476"/>
      <name val="Arial"/>
      <family val="2"/>
    </font>
    <font>
      <b/>
      <sz val="18"/>
      <color rgb="FFFF0613"/>
      <name val="Arial"/>
      <family val="2"/>
    </font>
    <font>
      <b/>
      <sz val="16"/>
      <color indexed="12"/>
      <name val="Arial"/>
      <family val="2"/>
    </font>
    <font>
      <b/>
      <sz val="14"/>
      <color indexed="8"/>
      <name val="Arial"/>
      <family val="2"/>
    </font>
    <font>
      <sz val="12"/>
      <color indexed="12"/>
      <name val="Arial"/>
      <family val="2"/>
    </font>
    <font>
      <i/>
      <sz val="12"/>
      <color indexed="8"/>
      <name val="Arial"/>
      <family val="2"/>
    </font>
    <font>
      <b/>
      <u/>
      <sz val="14"/>
      <color rgb="FF273476"/>
      <name val="Arial"/>
      <family val="2"/>
    </font>
    <font>
      <b/>
      <sz val="12"/>
      <color rgb="FF273476"/>
      <name val="Arial"/>
      <family val="2"/>
    </font>
    <font>
      <b/>
      <sz val="12"/>
      <name val="Arial"/>
      <family val="2"/>
    </font>
    <font>
      <b/>
      <sz val="12"/>
      <color theme="0"/>
      <name val="Arial"/>
      <family val="2"/>
    </font>
    <font>
      <b/>
      <sz val="12"/>
      <color rgb="FFFF0000"/>
      <name val="Arial"/>
      <family val="2"/>
    </font>
    <font>
      <sz val="5"/>
      <color indexed="12"/>
      <name val="Arial"/>
      <family val="2"/>
    </font>
    <font>
      <sz val="11"/>
      <color rgb="FF000000"/>
      <name val="Arial1"/>
    </font>
    <font>
      <sz val="10"/>
      <name val="Arial"/>
      <family val="2"/>
    </font>
    <font>
      <sz val="10"/>
      <color indexed="23"/>
      <name val="Arial"/>
      <family val="2"/>
    </font>
    <font>
      <b/>
      <sz val="9"/>
      <color indexed="9"/>
      <name val="Arial"/>
      <family val="2"/>
    </font>
    <font>
      <b/>
      <sz val="8"/>
      <color indexed="9"/>
      <name val="Arial"/>
      <family val="2"/>
    </font>
    <font>
      <b/>
      <sz val="9"/>
      <color indexed="63"/>
      <name val="Arial"/>
      <family val="2"/>
    </font>
    <font>
      <sz val="9"/>
      <color indexed="63"/>
      <name val="Arial"/>
      <family val="2"/>
    </font>
    <font>
      <sz val="9"/>
      <name val="Arial"/>
      <family val="2"/>
    </font>
    <font>
      <sz val="8"/>
      <color indexed="18"/>
      <name val="Book Antiqua"/>
      <family val="1"/>
    </font>
    <font>
      <sz val="10"/>
      <color indexed="18"/>
      <name val="Book Antiqua"/>
      <family val="1"/>
    </font>
    <font>
      <b/>
      <u/>
      <sz val="12"/>
      <color theme="0"/>
      <name val="Calibri"/>
      <family val="2"/>
    </font>
    <font>
      <sz val="11"/>
      <color theme="1"/>
      <name val="Arial"/>
      <family val="2"/>
    </font>
    <font>
      <b/>
      <sz val="9"/>
      <name val="Arial"/>
      <family val="2"/>
    </font>
    <font>
      <b/>
      <sz val="9"/>
      <color theme="0"/>
      <name val="Arial"/>
      <family val="2"/>
    </font>
    <font>
      <sz val="9"/>
      <color theme="0"/>
      <name val="Arial"/>
      <family val="2"/>
    </font>
    <font>
      <b/>
      <sz val="11"/>
      <color rgb="FF273476"/>
      <name val="Arial"/>
      <family val="2"/>
    </font>
    <font>
      <sz val="12"/>
      <color rgb="FF00B050"/>
      <name val="Arial"/>
      <family val="2"/>
    </font>
    <font>
      <b/>
      <sz val="18"/>
      <color rgb="FFFF0000"/>
      <name val="Arial"/>
      <family val="2"/>
    </font>
    <font>
      <b/>
      <sz val="12"/>
      <color theme="4" tint="-0.499984740745262"/>
      <name val="Arial"/>
      <family val="2"/>
    </font>
  </fonts>
  <fills count="17">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indexed="8"/>
        <bgColor auto="1"/>
      </patternFill>
    </fill>
    <fill>
      <patternFill patternType="solid">
        <fgColor indexed="23"/>
        <bgColor auto="1"/>
      </patternFill>
    </fill>
    <fill>
      <patternFill patternType="lightUp"/>
    </fill>
    <fill>
      <patternFill patternType="solid">
        <fgColor rgb="FF273476"/>
        <bgColor indexed="64"/>
      </patternFill>
    </fill>
    <fill>
      <patternFill patternType="solid">
        <fgColor theme="0"/>
        <bgColor indexed="64"/>
      </patternFill>
    </fill>
    <fill>
      <patternFill patternType="solid">
        <fgColor rgb="FFA6C1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pplyNumberFormat="0" applyFill="0" applyBorder="0" applyProtection="0"/>
    <xf numFmtId="0" fontId="52" fillId="0" borderId="1"/>
    <xf numFmtId="0" fontId="53" fillId="0" borderId="1"/>
    <xf numFmtId="0" fontId="2" fillId="0" borderId="1"/>
    <xf numFmtId="43" fontId="2" fillId="0" borderId="1" applyFont="0" applyFill="0" applyBorder="0" applyAlignment="0" applyProtection="0"/>
    <xf numFmtId="0" fontId="39" fillId="0" borderId="1" applyNumberFormat="0" applyFill="0" applyBorder="0" applyProtection="0"/>
  </cellStyleXfs>
  <cellXfs count="346">
    <xf numFmtId="0" fontId="0" fillId="0" borderId="0" xfId="0" applyFont="1" applyAlignment="1"/>
    <xf numFmtId="0" fontId="4" fillId="8" borderId="1" xfId="0" applyFont="1" applyFill="1" applyBorder="1" applyAlignment="1">
      <alignment horizontal="center"/>
    </xf>
    <xf numFmtId="3" fontId="4" fillId="8" borderId="1" xfId="0" applyNumberFormat="1" applyFont="1" applyFill="1" applyBorder="1" applyAlignment="1">
      <alignment vertical="center"/>
    </xf>
    <xf numFmtId="3" fontId="10" fillId="2" borderId="1" xfId="0" applyNumberFormat="1"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center" vertical="center"/>
    </xf>
    <xf numFmtId="49" fontId="13" fillId="0" borderId="3" xfId="0" applyNumberFormat="1" applyFont="1" applyBorder="1" applyAlignment="1">
      <alignment horizontal="center"/>
    </xf>
    <xf numFmtId="49" fontId="14" fillId="0" borderId="3" xfId="0" applyNumberFormat="1" applyFont="1" applyBorder="1" applyAlignment="1">
      <alignment horizontal="center"/>
    </xf>
    <xf numFmtId="0" fontId="16" fillId="2" borderId="2" xfId="0" applyFont="1" applyFill="1" applyBorder="1" applyAlignment="1">
      <alignment vertical="center"/>
    </xf>
    <xf numFmtId="0" fontId="16" fillId="0" borderId="1" xfId="0" applyFont="1" applyBorder="1" applyAlignment="1"/>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3" fontId="13" fillId="2" borderId="1" xfId="0" applyNumberFormat="1" applyFont="1" applyFill="1" applyBorder="1" applyAlignment="1">
      <alignment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6" fillId="2" borderId="1" xfId="0" applyFont="1" applyFill="1" applyBorder="1" applyAlignment="1">
      <alignment horizontal="right" vertical="center"/>
    </xf>
    <xf numFmtId="0" fontId="19" fillId="8" borderId="1" xfId="0" applyFont="1" applyFill="1" applyBorder="1" applyAlignment="1"/>
    <xf numFmtId="0" fontId="16" fillId="8" borderId="1" xfId="0" applyFont="1" applyFill="1" applyBorder="1" applyAlignment="1"/>
    <xf numFmtId="3" fontId="13" fillId="8" borderId="1" xfId="0" applyNumberFormat="1" applyFont="1" applyFill="1" applyBorder="1" applyAlignment="1">
      <alignment vertical="center"/>
    </xf>
    <xf numFmtId="49" fontId="13" fillId="8" borderId="2" xfId="0" applyNumberFormat="1" applyFont="1" applyFill="1" applyBorder="1" applyAlignment="1">
      <alignment horizontal="center" vertical="center"/>
    </xf>
    <xf numFmtId="49" fontId="13" fillId="2" borderId="2" xfId="0" applyNumberFormat="1" applyFont="1" applyFill="1" applyBorder="1" applyAlignment="1">
      <alignment vertical="center"/>
    </xf>
    <xf numFmtId="0" fontId="17"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xf>
    <xf numFmtId="49" fontId="27" fillId="4" borderId="2"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21" fillId="2" borderId="2" xfId="0" applyFont="1" applyFill="1" applyBorder="1" applyAlignment="1">
      <alignment vertical="center"/>
    </xf>
    <xf numFmtId="0" fontId="10" fillId="8" borderId="1" xfId="0" applyFont="1" applyFill="1" applyBorder="1" applyAlignment="1">
      <alignment horizontal="center" vertical="center"/>
    </xf>
    <xf numFmtId="49" fontId="21" fillId="2" borderId="6" xfId="0" applyNumberFormat="1" applyFont="1" applyFill="1" applyBorder="1" applyAlignment="1">
      <alignment horizontal="center" vertical="center"/>
    </xf>
    <xf numFmtId="0" fontId="22" fillId="8" borderId="1" xfId="0" applyFont="1" applyFill="1" applyBorder="1" applyAlignment="1">
      <alignment vertical="center"/>
    </xf>
    <xf numFmtId="49" fontId="13" fillId="8" borderId="2" xfId="0" applyNumberFormat="1" applyFont="1" applyFill="1" applyBorder="1" applyAlignment="1">
      <alignment horizontal="right" vertical="center" wrapText="1"/>
    </xf>
    <xf numFmtId="0" fontId="10" fillId="8" borderId="1" xfId="0" applyFont="1" applyFill="1" applyBorder="1" applyAlignment="1">
      <alignment vertical="center"/>
    </xf>
    <xf numFmtId="49" fontId="13" fillId="2" borderId="2" xfId="0" applyNumberFormat="1" applyFont="1" applyFill="1" applyBorder="1" applyAlignment="1">
      <alignment horizontal="center" vertical="center"/>
    </xf>
    <xf numFmtId="3" fontId="10" fillId="8" borderId="1" xfId="0" applyNumberFormat="1" applyFont="1" applyFill="1" applyBorder="1" applyAlignment="1"/>
    <xf numFmtId="49" fontId="4" fillId="8" borderId="2" xfId="0" applyNumberFormat="1" applyFont="1" applyFill="1" applyBorder="1" applyAlignment="1" applyProtection="1">
      <alignment horizontal="right" vertical="center"/>
      <protection locked="0"/>
    </xf>
    <xf numFmtId="0" fontId="30" fillId="15" borderId="8" xfId="0" applyNumberFormat="1" applyFont="1" applyFill="1" applyBorder="1" applyAlignment="1">
      <alignment horizontal="left" vertical="center"/>
    </xf>
    <xf numFmtId="0" fontId="30" fillId="15" borderId="1" xfId="0" applyNumberFormat="1" applyFont="1" applyFill="1" applyBorder="1" applyAlignment="1">
      <alignment horizontal="left" vertical="center"/>
    </xf>
    <xf numFmtId="0" fontId="29" fillId="15" borderId="7" xfId="0" applyFont="1" applyFill="1" applyBorder="1" applyAlignment="1">
      <alignment horizontal="left" vertical="center"/>
    </xf>
    <xf numFmtId="0" fontId="29" fillId="15" borderId="9" xfId="0" applyFont="1" applyFill="1" applyBorder="1" applyAlignment="1">
      <alignment horizontal="left" vertical="center"/>
    </xf>
    <xf numFmtId="0" fontId="29" fillId="15" borderId="11" xfId="0" applyFont="1" applyFill="1" applyBorder="1" applyAlignment="1">
      <alignment horizontal="left" vertical="center"/>
    </xf>
    <xf numFmtId="1" fontId="4" fillId="8" borderId="2" xfId="0" applyNumberFormat="1" applyFont="1" applyFill="1" applyBorder="1" applyAlignment="1" applyProtection="1">
      <alignment horizontal="right" vertical="center"/>
      <protection locked="0"/>
    </xf>
    <xf numFmtId="1" fontId="10" fillId="2" borderId="1" xfId="0" applyNumberFormat="1" applyFont="1" applyFill="1" applyBorder="1" applyAlignment="1">
      <alignment horizontal="center" vertical="center"/>
    </xf>
    <xf numFmtId="1" fontId="34" fillId="2" borderId="1" xfId="0" applyNumberFormat="1" applyFont="1" applyFill="1" applyBorder="1" applyAlignment="1">
      <alignment horizontal="center" vertical="center"/>
    </xf>
    <xf numFmtId="3" fontId="34" fillId="2" borderId="2" xfId="0" applyNumberFormat="1" applyFont="1" applyFill="1" applyBorder="1" applyAlignment="1">
      <alignment vertical="center"/>
    </xf>
    <xf numFmtId="3" fontId="36" fillId="2" borderId="2" xfId="0" applyNumberFormat="1" applyFont="1" applyFill="1" applyBorder="1" applyAlignment="1">
      <alignment vertical="center"/>
    </xf>
    <xf numFmtId="3" fontId="34" fillId="5" borderId="2" xfId="0" applyNumberFormat="1" applyFont="1" applyFill="1" applyBorder="1" applyAlignment="1" applyProtection="1">
      <protection locked="0"/>
    </xf>
    <xf numFmtId="3" fontId="35" fillId="0" borderId="2" xfId="0" applyNumberFormat="1" applyFont="1" applyBorder="1" applyAlignment="1"/>
    <xf numFmtId="3" fontId="36" fillId="0" borderId="2" xfId="0" applyNumberFormat="1" applyFont="1" applyBorder="1" applyAlignment="1"/>
    <xf numFmtId="0" fontId="34" fillId="5" borderId="2" xfId="0" applyNumberFormat="1" applyFont="1" applyFill="1" applyBorder="1" applyAlignment="1">
      <alignment horizontal="center" vertical="center"/>
    </xf>
    <xf numFmtId="49" fontId="35" fillId="5" borderId="2" xfId="0" applyNumberFormat="1" applyFont="1" applyFill="1" applyBorder="1" applyAlignment="1">
      <alignment horizontal="center" vertical="center"/>
    </xf>
    <xf numFmtId="3" fontId="34" fillId="5" borderId="2" xfId="0" applyNumberFormat="1" applyFont="1" applyFill="1" applyBorder="1" applyAlignment="1" applyProtection="1">
      <alignment vertical="center"/>
      <protection locked="0"/>
    </xf>
    <xf numFmtId="3" fontId="34" fillId="0" borderId="2" xfId="0" applyNumberFormat="1" applyFont="1" applyBorder="1" applyAlignment="1"/>
    <xf numFmtId="3" fontId="35" fillId="2" borderId="2" xfId="0" applyNumberFormat="1" applyFont="1" applyFill="1" applyBorder="1" applyAlignment="1">
      <alignment vertical="center"/>
    </xf>
    <xf numFmtId="3" fontId="34" fillId="0" borderId="1" xfId="0" applyNumberFormat="1" applyFont="1" applyBorder="1" applyAlignment="1"/>
    <xf numFmtId="3" fontId="34" fillId="8" borderId="1" xfId="0" applyNumberFormat="1" applyFont="1" applyFill="1" applyBorder="1" applyAlignment="1"/>
    <xf numFmtId="3" fontId="34" fillId="5" borderId="2" xfId="0" applyNumberFormat="1" applyFont="1" applyFill="1" applyBorder="1" applyAlignment="1">
      <alignment vertical="center"/>
    </xf>
    <xf numFmtId="0" fontId="34" fillId="8" borderId="1" xfId="0" applyFont="1" applyFill="1" applyBorder="1" applyAlignment="1"/>
    <xf numFmtId="49" fontId="26" fillId="8" borderId="1" xfId="0" applyNumberFormat="1" applyFont="1" applyFill="1" applyBorder="1" applyAlignment="1">
      <alignment horizontal="center"/>
    </xf>
    <xf numFmtId="49" fontId="38" fillId="5" borderId="2" xfId="0" applyNumberFormat="1" applyFont="1" applyFill="1" applyBorder="1" applyAlignment="1">
      <alignment horizontal="center" vertical="center"/>
    </xf>
    <xf numFmtId="3" fontId="37" fillId="2" borderId="2" xfId="0" applyNumberFormat="1" applyFont="1" applyFill="1" applyBorder="1" applyAlignment="1">
      <alignment vertical="center"/>
    </xf>
    <xf numFmtId="3" fontId="37" fillId="8" borderId="2" xfId="0" applyNumberFormat="1" applyFont="1" applyFill="1" applyBorder="1" applyAlignment="1" applyProtection="1">
      <alignment vertical="center"/>
      <protection locked="0"/>
    </xf>
    <xf numFmtId="3" fontId="36" fillId="8" borderId="2" xfId="0" applyNumberFormat="1" applyFont="1" applyFill="1" applyBorder="1" applyAlignment="1">
      <alignment vertical="center"/>
    </xf>
    <xf numFmtId="3" fontId="34" fillId="8" borderId="2" xfId="0" applyNumberFormat="1" applyFont="1" applyFill="1" applyBorder="1" applyAlignment="1" applyProtection="1">
      <protection locked="0"/>
    </xf>
    <xf numFmtId="49" fontId="11" fillId="2" borderId="2" xfId="0" applyNumberFormat="1" applyFont="1" applyFill="1" applyBorder="1" applyAlignment="1">
      <alignment horizontal="center" vertical="center" wrapText="1"/>
    </xf>
    <xf numFmtId="49" fontId="12" fillId="2" borderId="2" xfId="0" applyNumberFormat="1" applyFont="1" applyFill="1" applyBorder="1" applyAlignment="1">
      <alignment vertical="center"/>
    </xf>
    <xf numFmtId="49" fontId="21" fillId="2" borderId="2"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12" fillId="2" borderId="2" xfId="0" applyFont="1" applyFill="1" applyBorder="1" applyAlignment="1">
      <alignment vertical="center"/>
    </xf>
    <xf numFmtId="49" fontId="1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0" fillId="2" borderId="2" xfId="0" applyFont="1" applyFill="1" applyBorder="1" applyAlignment="1">
      <alignment horizontal="center" vertical="center"/>
    </xf>
    <xf numFmtId="49" fontId="17" fillId="2" borderId="2" xfId="0" applyNumberFormat="1" applyFont="1" applyFill="1" applyBorder="1" applyAlignment="1">
      <alignment horizontal="center" vertical="center"/>
    </xf>
    <xf numFmtId="3" fontId="34" fillId="11" borderId="2" xfId="0" applyNumberFormat="1" applyFont="1" applyFill="1" applyBorder="1" applyAlignment="1" applyProtection="1">
      <protection locked="0"/>
    </xf>
    <xf numFmtId="3" fontId="35" fillId="11" borderId="2" xfId="0" applyNumberFormat="1" applyFont="1" applyFill="1" applyBorder="1" applyAlignment="1"/>
    <xf numFmtId="0" fontId="4" fillId="8" borderId="1" xfId="0" applyFont="1" applyFill="1" applyBorder="1" applyAlignment="1"/>
    <xf numFmtId="0" fontId="4" fillId="8" borderId="1" xfId="0" applyNumberFormat="1" applyFont="1" applyFill="1" applyBorder="1" applyAlignment="1"/>
    <xf numFmtId="0" fontId="41" fillId="8" borderId="1" xfId="0" applyFont="1" applyFill="1" applyBorder="1" applyAlignment="1">
      <alignment horizontal="center" vertical="center"/>
    </xf>
    <xf numFmtId="49" fontId="42" fillId="8" borderId="1" xfId="0" applyNumberFormat="1" applyFont="1" applyFill="1" applyBorder="1" applyAlignment="1">
      <alignment vertical="center"/>
    </xf>
    <xf numFmtId="0" fontId="43" fillId="8" borderId="1" xfId="0" applyFont="1" applyFill="1" applyBorder="1" applyAlignment="1"/>
    <xf numFmtId="0" fontId="24" fillId="8" borderId="1" xfId="0" applyNumberFormat="1" applyFont="1" applyFill="1" applyBorder="1" applyAlignment="1">
      <alignment vertical="center"/>
    </xf>
    <xf numFmtId="0" fontId="24" fillId="8" borderId="1" xfId="0" applyNumberFormat="1" applyFont="1" applyFill="1" applyBorder="1" applyAlignment="1">
      <alignment horizontal="center" vertical="center"/>
    </xf>
    <xf numFmtId="0" fontId="40" fillId="8" borderId="1" xfId="0" applyFont="1" applyFill="1" applyBorder="1" applyAlignment="1">
      <alignment horizontal="left"/>
    </xf>
    <xf numFmtId="0" fontId="28" fillId="8" borderId="1" xfId="0" applyNumberFormat="1" applyFont="1" applyFill="1" applyBorder="1" applyAlignment="1"/>
    <xf numFmtId="14" fontId="44" fillId="8" borderId="1" xfId="0" applyNumberFormat="1" applyFont="1" applyFill="1" applyBorder="1" applyAlignment="1"/>
    <xf numFmtId="0" fontId="45" fillId="8" borderId="1" xfId="0" applyFont="1" applyFill="1" applyBorder="1" applyAlignment="1"/>
    <xf numFmtId="0" fontId="40" fillId="8" borderId="1" xfId="0" applyFont="1" applyFill="1" applyBorder="1" applyAlignment="1"/>
    <xf numFmtId="0" fontId="44" fillId="8" borderId="1" xfId="0" applyFont="1" applyFill="1" applyBorder="1" applyAlignment="1"/>
    <xf numFmtId="0" fontId="44" fillId="8" borderId="1" xfId="0" applyNumberFormat="1" applyFont="1" applyFill="1" applyBorder="1" applyAlignment="1"/>
    <xf numFmtId="49" fontId="4" fillId="8" borderId="2" xfId="0" applyNumberFormat="1" applyFont="1" applyFill="1" applyBorder="1" applyAlignment="1">
      <alignment horizontal="center" vertical="center"/>
    </xf>
    <xf numFmtId="164" fontId="4" fillId="8" borderId="2" xfId="0" applyNumberFormat="1" applyFont="1" applyFill="1" applyBorder="1" applyAlignment="1">
      <alignment horizontal="center" vertical="center"/>
    </xf>
    <xf numFmtId="0" fontId="40" fillId="8" borderId="2" xfId="0" applyNumberFormat="1" applyFont="1" applyFill="1" applyBorder="1" applyAlignment="1">
      <alignment horizontal="center" vertical="center"/>
    </xf>
    <xf numFmtId="0" fontId="5" fillId="8" borderId="1" xfId="0" applyFont="1" applyFill="1" applyBorder="1" applyAlignment="1"/>
    <xf numFmtId="1" fontId="18" fillId="8" borderId="2" xfId="0" applyNumberFormat="1" applyFont="1" applyFill="1" applyBorder="1" applyAlignment="1">
      <alignment horizontal="center" vertical="center"/>
    </xf>
    <xf numFmtId="1" fontId="33" fillId="8" borderId="2" xfId="0" applyNumberFormat="1" applyFont="1" applyFill="1" applyBorder="1" applyAlignment="1">
      <alignment horizontal="center" vertical="center"/>
    </xf>
    <xf numFmtId="0" fontId="5" fillId="8" borderId="1" xfId="0" applyNumberFormat="1" applyFont="1" applyFill="1" applyBorder="1" applyAlignment="1"/>
    <xf numFmtId="0" fontId="40" fillId="8" borderId="1" xfId="0" applyNumberFormat="1" applyFont="1" applyFill="1" applyBorder="1" applyAlignment="1"/>
    <xf numFmtId="49" fontId="40" fillId="8" borderId="1" xfId="0" applyNumberFormat="1" applyFont="1" applyFill="1" applyBorder="1" applyAlignment="1"/>
    <xf numFmtId="49" fontId="40" fillId="12" borderId="1" xfId="0" applyNumberFormat="1" applyFont="1" applyFill="1" applyBorder="1" applyAlignment="1"/>
    <xf numFmtId="0" fontId="4" fillId="12" borderId="1" xfId="0" applyFont="1" applyFill="1" applyBorder="1" applyAlignment="1"/>
    <xf numFmtId="0" fontId="40" fillId="12" borderId="1" xfId="0" applyFont="1" applyFill="1" applyBorder="1" applyAlignment="1"/>
    <xf numFmtId="49" fontId="49" fillId="8" borderId="1" xfId="0" applyNumberFormat="1" applyFont="1" applyFill="1" applyBorder="1" applyAlignment="1">
      <alignment horizontal="center"/>
    </xf>
    <xf numFmtId="0" fontId="51" fillId="8" borderId="1" xfId="0" applyNumberFormat="1" applyFont="1" applyFill="1" applyBorder="1" applyAlignment="1"/>
    <xf numFmtId="0" fontId="40" fillId="8" borderId="1" xfId="0" applyNumberFormat="1" applyFont="1" applyFill="1" applyBorder="1" applyAlignment="1" applyProtection="1"/>
    <xf numFmtId="0" fontId="4" fillId="8" borderId="1" xfId="0" applyNumberFormat="1" applyFont="1" applyFill="1" applyBorder="1" applyAlignment="1" applyProtection="1"/>
    <xf numFmtId="0" fontId="4" fillId="0" borderId="1" xfId="0" applyFont="1" applyBorder="1" applyAlignment="1"/>
    <xf numFmtId="0" fontId="4" fillId="0" borderId="1" xfId="0" applyNumberFormat="1" applyFont="1" applyBorder="1" applyAlignment="1"/>
    <xf numFmtId="0" fontId="12" fillId="0" borderId="1" xfId="0" applyFont="1" applyBorder="1" applyAlignment="1"/>
    <xf numFmtId="0" fontId="12" fillId="0" borderId="1" xfId="0" applyNumberFormat="1" applyFont="1" applyBorder="1" applyAlignment="1"/>
    <xf numFmtId="0" fontId="40" fillId="0" borderId="1" xfId="0" applyFont="1" applyBorder="1" applyAlignment="1"/>
    <xf numFmtId="0" fontId="40" fillId="0" borderId="1" xfId="0" applyNumberFormat="1" applyFont="1" applyBorder="1" applyAlignment="1"/>
    <xf numFmtId="0" fontId="4" fillId="2" borderId="1" xfId="0" applyFont="1" applyFill="1" applyBorder="1" applyAlignment="1">
      <alignment horizontal="center" vertical="center"/>
    </xf>
    <xf numFmtId="3" fontId="40" fillId="0" borderId="1" xfId="0" applyNumberFormat="1" applyFont="1" applyBorder="1" applyAlignment="1"/>
    <xf numFmtId="3" fontId="4" fillId="6" borderId="2" xfId="0" applyNumberFormat="1" applyFont="1" applyFill="1" applyBorder="1"/>
    <xf numFmtId="3" fontId="40" fillId="6" borderId="2" xfId="0" applyNumberFormat="1" applyFont="1" applyFill="1" applyBorder="1"/>
    <xf numFmtId="3" fontId="37" fillId="0" borderId="2" xfId="0" applyNumberFormat="1" applyFont="1" applyBorder="1" applyAlignment="1"/>
    <xf numFmtId="3" fontId="37" fillId="5" borderId="2" xfId="0" applyNumberFormat="1" applyFont="1" applyFill="1" applyBorder="1" applyAlignment="1" applyProtection="1">
      <protection locked="0"/>
    </xf>
    <xf numFmtId="0" fontId="40" fillId="5" borderId="2" xfId="0" applyFont="1" applyFill="1" applyBorder="1" applyAlignment="1" applyProtection="1">
      <protection locked="0"/>
    </xf>
    <xf numFmtId="0" fontId="4" fillId="15" borderId="8" xfId="0" applyFont="1" applyFill="1" applyBorder="1" applyAlignment="1">
      <alignment horizontal="left" vertical="center"/>
    </xf>
    <xf numFmtId="0" fontId="4" fillId="15" borderId="8" xfId="0" applyFont="1" applyFill="1" applyBorder="1" applyAlignment="1"/>
    <xf numFmtId="0" fontId="15" fillId="2" borderId="1" xfId="0" applyFont="1" applyFill="1" applyBorder="1" applyAlignment="1">
      <alignment horizontal="left" wrapText="1"/>
    </xf>
    <xf numFmtId="0" fontId="4" fillId="15" borderId="1" xfId="0" applyFont="1" applyFill="1" applyBorder="1" applyAlignment="1">
      <alignment horizontal="left" vertical="center"/>
    </xf>
    <xf numFmtId="0" fontId="4" fillId="15" borderId="1" xfId="0" applyFont="1" applyFill="1" applyBorder="1" applyAlignment="1"/>
    <xf numFmtId="0" fontId="4" fillId="15" borderId="12" xfId="0" applyNumberFormat="1" applyFont="1" applyFill="1" applyBorder="1" applyAlignment="1">
      <alignment horizontal="left" vertical="center"/>
    </xf>
    <xf numFmtId="0" fontId="4" fillId="15" borderId="12" xfId="0" applyFont="1" applyFill="1" applyBorder="1" applyAlignment="1">
      <alignment horizontal="left" vertical="center"/>
    </xf>
    <xf numFmtId="0" fontId="4" fillId="15" borderId="12" xfId="0" applyFont="1" applyFill="1" applyBorder="1" applyAlignment="1"/>
    <xf numFmtId="0" fontId="12" fillId="8" borderId="1" xfId="0" applyFont="1" applyFill="1" applyBorder="1" applyAlignment="1"/>
    <xf numFmtId="0" fontId="12" fillId="8" borderId="1" xfId="0" applyNumberFormat="1" applyFont="1" applyFill="1" applyBorder="1" applyAlignment="1"/>
    <xf numFmtId="0" fontId="40" fillId="14" borderId="1" xfId="0" applyFont="1" applyFill="1" applyBorder="1" applyAlignment="1"/>
    <xf numFmtId="0" fontId="15" fillId="2" borderId="1" xfId="0" applyFont="1" applyFill="1" applyBorder="1" applyAlignment="1">
      <alignment horizontal="center" vertical="center"/>
    </xf>
    <xf numFmtId="3" fontId="40" fillId="5" borderId="2" xfId="0" applyNumberFormat="1" applyFont="1" applyFill="1" applyBorder="1" applyAlignment="1" applyProtection="1">
      <protection locked="0"/>
    </xf>
    <xf numFmtId="3" fontId="37" fillId="11" borderId="2" xfId="0" applyNumberFormat="1" applyFont="1" applyFill="1" applyBorder="1" applyAlignment="1" applyProtection="1">
      <protection locked="0"/>
    </xf>
    <xf numFmtId="0" fontId="15" fillId="2" borderId="6" xfId="0" applyFont="1" applyFill="1" applyBorder="1" applyAlignment="1">
      <alignment horizontal="center" vertical="center"/>
    </xf>
    <xf numFmtId="0" fontId="4" fillId="2" borderId="2" xfId="0" applyFont="1" applyFill="1" applyBorder="1" applyAlignment="1">
      <alignment vertical="center"/>
    </xf>
    <xf numFmtId="49" fontId="15" fillId="2" borderId="2" xfId="0" applyNumberFormat="1" applyFont="1" applyFill="1" applyBorder="1" applyAlignment="1">
      <alignment horizontal="right" vertical="center" wrapText="1"/>
    </xf>
    <xf numFmtId="0" fontId="4" fillId="2" borderId="1" xfId="0" applyFont="1" applyFill="1" applyBorder="1" applyAlignment="1">
      <alignment vertical="center"/>
    </xf>
    <xf numFmtId="0" fontId="4" fillId="8" borderId="0" xfId="0" applyFont="1" applyFill="1" applyAlignment="1"/>
    <xf numFmtId="0" fontId="4" fillId="8" borderId="1" xfId="0" applyFont="1" applyFill="1" applyBorder="1" applyAlignment="1">
      <alignment horizontal="center"/>
    </xf>
    <xf numFmtId="0" fontId="4" fillId="2" borderId="1" xfId="0" applyFont="1" applyFill="1" applyBorder="1" applyAlignment="1">
      <alignment vertical="center"/>
    </xf>
    <xf numFmtId="49" fontId="17" fillId="2" borderId="2" xfId="0" applyNumberFormat="1" applyFont="1" applyFill="1" applyBorder="1" applyAlignment="1">
      <alignment horizontal="center" vertical="center"/>
    </xf>
    <xf numFmtId="0" fontId="2" fillId="0" borderId="1" xfId="3"/>
    <xf numFmtId="0" fontId="54" fillId="0" borderId="1" xfId="2" applyFont="1" applyFill="1" applyAlignment="1">
      <alignment vertical="center" wrapText="1"/>
    </xf>
    <xf numFmtId="0" fontId="55" fillId="0" borderId="1" xfId="2" applyFont="1" applyFill="1" applyAlignment="1">
      <alignment horizontal="center" vertical="center"/>
    </xf>
    <xf numFmtId="0" fontId="56" fillId="0" borderId="1" xfId="2" applyFont="1" applyFill="1" applyAlignment="1">
      <alignment vertical="center"/>
    </xf>
    <xf numFmtId="0" fontId="60" fillId="0" borderId="1" xfId="2" applyFont="1" applyFill="1" applyAlignment="1">
      <alignment vertical="top" wrapText="1"/>
    </xf>
    <xf numFmtId="0" fontId="61" fillId="0" borderId="1" xfId="2" applyFont="1" applyFill="1"/>
    <xf numFmtId="1" fontId="40" fillId="8" borderId="2" xfId="0" applyNumberFormat="1" applyFont="1" applyFill="1" applyBorder="1" applyAlignment="1">
      <alignment horizontal="center" vertical="center"/>
    </xf>
    <xf numFmtId="0" fontId="41" fillId="8" borderId="1" xfId="0" applyFont="1" applyFill="1" applyBorder="1" applyAlignment="1">
      <alignment vertical="center"/>
    </xf>
    <xf numFmtId="0" fontId="40" fillId="8" borderId="2" xfId="0" applyNumberFormat="1" applyFont="1" applyFill="1" applyBorder="1" applyAlignment="1" applyProtection="1"/>
    <xf numFmtId="0" fontId="0" fillId="0" borderId="2" xfId="0" applyFont="1" applyBorder="1" applyAlignment="1"/>
    <xf numFmtId="0" fontId="62" fillId="7" borderId="2" xfId="0" applyFont="1" applyFill="1" applyBorder="1" applyAlignment="1"/>
    <xf numFmtId="0" fontId="41" fillId="8" borderId="12" xfId="0" applyFont="1" applyFill="1" applyBorder="1" applyAlignment="1">
      <alignment horizontal="center" vertical="center" wrapText="1"/>
    </xf>
    <xf numFmtId="1" fontId="18" fillId="8" borderId="1" xfId="0" applyNumberFormat="1" applyFont="1" applyFill="1" applyBorder="1" applyAlignment="1">
      <alignment horizontal="center" vertical="center"/>
    </xf>
    <xf numFmtId="1" fontId="33" fillId="8" borderId="1" xfId="0" applyNumberFormat="1" applyFont="1" applyFill="1" applyBorder="1" applyAlignment="1">
      <alignment horizontal="center" vertical="center"/>
    </xf>
    <xf numFmtId="1" fontId="33" fillId="8" borderId="1" xfId="0" applyNumberFormat="1" applyFont="1" applyFill="1" applyBorder="1" applyAlignment="1"/>
    <xf numFmtId="1" fontId="4" fillId="8" borderId="2" xfId="0" applyNumberFormat="1" applyFont="1" applyFill="1" applyBorder="1" applyAlignment="1">
      <alignment horizontal="right"/>
    </xf>
    <xf numFmtId="0" fontId="59" fillId="0" borderId="2" xfId="2" applyFont="1" applyFill="1" applyBorder="1" applyAlignment="1">
      <alignment horizontal="left" vertical="center" wrapText="1"/>
    </xf>
    <xf numFmtId="0" fontId="41" fillId="8" borderId="1" xfId="0" applyFont="1" applyFill="1" applyBorder="1" applyAlignment="1">
      <alignment vertical="center" wrapText="1"/>
    </xf>
    <xf numFmtId="0" fontId="41" fillId="8" borderId="1" xfId="0" applyFont="1" applyFill="1" applyBorder="1" applyAlignment="1">
      <alignment horizontal="center" vertical="center" wrapText="1"/>
    </xf>
    <xf numFmtId="0" fontId="49" fillId="7" borderId="2" xfId="0" applyFont="1" applyFill="1" applyBorder="1" applyAlignment="1">
      <alignment horizontal="center"/>
    </xf>
    <xf numFmtId="3" fontId="32" fillId="11" borderId="3" xfId="0" applyNumberFormat="1" applyFont="1" applyFill="1" applyBorder="1" applyAlignment="1" applyProtection="1">
      <alignment horizontal="right" vertical="center" wrapText="1"/>
    </xf>
    <xf numFmtId="3" fontId="32" fillId="11" borderId="2" xfId="0" applyNumberFormat="1" applyFont="1" applyFill="1" applyBorder="1" applyAlignment="1" applyProtection="1">
      <alignment horizontal="right" vertical="center" wrapText="1"/>
    </xf>
    <xf numFmtId="0" fontId="63" fillId="0" borderId="1" xfId="3" applyFont="1"/>
    <xf numFmtId="165" fontId="58" fillId="11" borderId="2" xfId="4" applyNumberFormat="1" applyFont="1" applyFill="1" applyBorder="1" applyAlignment="1">
      <alignment horizontal="left" vertical="center" wrapText="1"/>
    </xf>
    <xf numFmtId="0" fontId="1" fillId="0" borderId="1" xfId="3" applyFont="1"/>
    <xf numFmtId="165" fontId="58" fillId="11" borderId="20" xfId="4" applyNumberFormat="1" applyFont="1" applyFill="1" applyBorder="1" applyAlignment="1">
      <alignment horizontal="left" vertical="center" wrapText="1"/>
    </xf>
    <xf numFmtId="165" fontId="66" fillId="7" borderId="23" xfId="4" applyNumberFormat="1" applyFont="1" applyFill="1" applyBorder="1" applyAlignment="1">
      <alignment horizontal="left" vertical="center" wrapText="1"/>
    </xf>
    <xf numFmtId="165" fontId="66" fillId="7" borderId="24" xfId="4" applyNumberFormat="1" applyFont="1" applyFill="1" applyBorder="1" applyAlignment="1">
      <alignment horizontal="left" vertical="center" wrapText="1"/>
    </xf>
    <xf numFmtId="165" fontId="57" fillId="11" borderId="14" xfId="4" applyNumberFormat="1" applyFont="1" applyFill="1" applyBorder="1" applyAlignment="1">
      <alignment horizontal="left" vertical="center" wrapText="1"/>
    </xf>
    <xf numFmtId="165" fontId="57" fillId="11" borderId="23" xfId="4" applyNumberFormat="1" applyFont="1" applyFill="1" applyBorder="1" applyAlignment="1">
      <alignment horizontal="left" vertical="center" wrapText="1"/>
    </xf>
    <xf numFmtId="0" fontId="65" fillId="7" borderId="17" xfId="4" applyNumberFormat="1" applyFont="1" applyFill="1" applyBorder="1" applyAlignment="1">
      <alignment horizontal="center" vertical="center" wrapText="1"/>
    </xf>
    <xf numFmtId="2" fontId="4" fillId="16" borderId="2" xfId="0" applyNumberFormat="1" applyFont="1" applyFill="1" applyBorder="1" applyAlignment="1" applyProtection="1">
      <alignment vertical="center"/>
      <protection locked="0"/>
    </xf>
    <xf numFmtId="3" fontId="40" fillId="16" borderId="2" xfId="0" applyNumberFormat="1" applyFont="1" applyFill="1" applyBorder="1" applyAlignment="1" applyProtection="1">
      <alignment vertical="center"/>
      <protection locked="0"/>
    </xf>
    <xf numFmtId="0" fontId="40" fillId="16" borderId="2" xfId="0" applyNumberFormat="1" applyFont="1" applyFill="1" applyBorder="1" applyAlignment="1">
      <alignment horizontal="center" vertical="center"/>
    </xf>
    <xf numFmtId="0" fontId="40" fillId="16" borderId="3" xfId="0" applyNumberFormat="1" applyFont="1" applyFill="1" applyBorder="1" applyAlignment="1">
      <alignment horizontal="center" vertical="center"/>
    </xf>
    <xf numFmtId="10" fontId="40" fillId="16" borderId="2" xfId="0" applyNumberFormat="1" applyFont="1" applyFill="1" applyBorder="1" applyAlignment="1">
      <alignment horizontal="center" vertical="center"/>
    </xf>
    <xf numFmtId="10" fontId="40" fillId="16" borderId="3" xfId="0" applyNumberFormat="1" applyFont="1" applyFill="1" applyBorder="1" applyAlignment="1">
      <alignment horizontal="center" vertical="center"/>
    </xf>
    <xf numFmtId="0" fontId="4" fillId="16" borderId="2" xfId="0" applyNumberFormat="1" applyFont="1" applyFill="1" applyBorder="1" applyAlignment="1"/>
    <xf numFmtId="1" fontId="34" fillId="8" borderId="2" xfId="0" applyNumberFormat="1" applyFont="1" applyFill="1" applyBorder="1" applyAlignment="1">
      <alignment horizontal="center" vertical="center"/>
    </xf>
    <xf numFmtId="1" fontId="38" fillId="8" borderId="2" xfId="0" applyNumberFormat="1" applyFont="1" applyFill="1" applyBorder="1" applyAlignment="1">
      <alignment horizontal="center" vertical="center"/>
    </xf>
    <xf numFmtId="0" fontId="34" fillId="8" borderId="2" xfId="0" applyNumberFormat="1" applyFont="1" applyFill="1" applyBorder="1" applyAlignment="1">
      <alignment horizontal="center" vertical="center"/>
    </xf>
    <xf numFmtId="1" fontId="35" fillId="8" borderId="2" xfId="0" applyNumberFormat="1" applyFont="1" applyFill="1" applyBorder="1" applyAlignment="1">
      <alignment horizontal="center" vertical="center"/>
    </xf>
    <xf numFmtId="3" fontId="10" fillId="16" borderId="2" xfId="0" applyNumberFormat="1" applyFont="1" applyFill="1" applyBorder="1" applyAlignment="1" applyProtection="1">
      <alignment vertical="center"/>
      <protection locked="0"/>
    </xf>
    <xf numFmtId="0" fontId="37" fillId="8" borderId="2" xfId="0" applyNumberFormat="1" applyFont="1" applyFill="1" applyBorder="1" applyAlignment="1" applyProtection="1">
      <alignment horizontal="center"/>
      <protection locked="0"/>
    </xf>
    <xf numFmtId="3" fontId="38" fillId="8" borderId="2" xfId="0" applyNumberFormat="1" applyFont="1" applyFill="1" applyBorder="1" applyAlignment="1" applyProtection="1">
      <alignment horizontal="center" vertical="center"/>
      <protection locked="0"/>
    </xf>
    <xf numFmtId="0" fontId="4" fillId="16" borderId="2" xfId="0" applyFont="1" applyFill="1" applyBorder="1" applyAlignment="1" applyProtection="1">
      <protection locked="0"/>
    </xf>
    <xf numFmtId="3" fontId="10" fillId="16" borderId="2" xfId="0" applyNumberFormat="1" applyFont="1" applyFill="1" applyBorder="1" applyAlignment="1">
      <alignment vertical="center"/>
    </xf>
    <xf numFmtId="49" fontId="35" fillId="8" borderId="2" xfId="0" applyNumberFormat="1" applyFont="1" applyFill="1" applyBorder="1" applyAlignment="1">
      <alignment horizontal="center" vertical="center"/>
    </xf>
    <xf numFmtId="3" fontId="13" fillId="16" borderId="2" xfId="0" applyNumberFormat="1" applyFont="1" applyFill="1" applyBorder="1" applyAlignment="1" applyProtection="1">
      <alignment vertical="center"/>
      <protection locked="0"/>
    </xf>
    <xf numFmtId="165" fontId="58" fillId="16" borderId="17" xfId="4" applyNumberFormat="1" applyFont="1" applyFill="1" applyBorder="1" applyAlignment="1">
      <alignment horizontal="left" vertical="center" wrapText="1"/>
    </xf>
    <xf numFmtId="0" fontId="63" fillId="16" borderId="18" xfId="3" applyFont="1" applyFill="1" applyBorder="1"/>
    <xf numFmtId="165" fontId="58" fillId="16" borderId="2" xfId="4" applyNumberFormat="1" applyFont="1" applyFill="1" applyBorder="1" applyAlignment="1">
      <alignment horizontal="left" vertical="center" wrapText="1"/>
    </xf>
    <xf numFmtId="0" fontId="63" fillId="16" borderId="20" xfId="3" applyFont="1" applyFill="1" applyBorder="1"/>
    <xf numFmtId="1" fontId="67" fillId="8" borderId="2" xfId="0" applyNumberFormat="1" applyFont="1" applyFill="1" applyBorder="1" applyAlignment="1">
      <alignment horizontal="center" vertical="center"/>
    </xf>
    <xf numFmtId="3" fontId="32" fillId="11" borderId="3" xfId="0" applyNumberFormat="1" applyFont="1" applyFill="1" applyBorder="1" applyAlignment="1" applyProtection="1"/>
    <xf numFmtId="3" fontId="32" fillId="11" borderId="2" xfId="0" applyNumberFormat="1" applyFont="1" applyFill="1" applyBorder="1" applyAlignment="1" applyProtection="1"/>
    <xf numFmtId="49" fontId="23" fillId="8" borderId="1" xfId="0" applyNumberFormat="1" applyFont="1" applyFill="1" applyBorder="1" applyAlignment="1">
      <alignment vertical="center" textRotation="90"/>
    </xf>
    <xf numFmtId="1" fontId="65" fillId="7" borderId="17" xfId="4" applyNumberFormat="1" applyFont="1" applyFill="1" applyBorder="1" applyAlignment="1">
      <alignment horizontal="center" vertical="center" wrapText="1"/>
    </xf>
    <xf numFmtId="0" fontId="46" fillId="12" borderId="7" xfId="0" applyFont="1" applyFill="1" applyBorder="1" applyAlignment="1">
      <alignment horizontal="left"/>
    </xf>
    <xf numFmtId="0" fontId="4" fillId="12" borderId="8" xfId="0" applyFont="1" applyFill="1" applyBorder="1" applyAlignment="1"/>
    <xf numFmtId="0" fontId="22" fillId="12" borderId="8" xfId="0" applyFont="1" applyFill="1" applyBorder="1" applyAlignment="1"/>
    <xf numFmtId="0" fontId="4" fillId="12" borderId="27" xfId="0" applyNumberFormat="1" applyFont="1" applyFill="1" applyBorder="1" applyAlignment="1"/>
    <xf numFmtId="0" fontId="4" fillId="12" borderId="9" xfId="0" applyFont="1" applyFill="1" applyBorder="1" applyAlignment="1"/>
    <xf numFmtId="0" fontId="4" fillId="12" borderId="10" xfId="0" applyNumberFormat="1" applyFont="1" applyFill="1" applyBorder="1" applyAlignment="1"/>
    <xf numFmtId="49" fontId="40" fillId="12" borderId="12" xfId="0" applyNumberFormat="1" applyFont="1" applyFill="1" applyBorder="1" applyAlignment="1"/>
    <xf numFmtId="0" fontId="4" fillId="12" borderId="12" xfId="0" applyFont="1" applyFill="1" applyBorder="1" applyAlignment="1"/>
    <xf numFmtId="0" fontId="4" fillId="12" borderId="28" xfId="0" applyNumberFormat="1" applyFont="1" applyFill="1" applyBorder="1" applyAlignment="1"/>
    <xf numFmtId="49" fontId="28" fillId="7" borderId="3" xfId="0" applyNumberFormat="1" applyFont="1" applyFill="1" applyBorder="1" applyAlignment="1">
      <alignment horizontal="center" vertical="center"/>
    </xf>
    <xf numFmtId="49" fontId="28" fillId="7" borderId="4" xfId="0" applyNumberFormat="1" applyFont="1" applyFill="1" applyBorder="1" applyAlignment="1">
      <alignment horizontal="center" vertical="center"/>
    </xf>
    <xf numFmtId="0" fontId="69" fillId="8" borderId="1" xfId="0" applyFont="1" applyFill="1" applyBorder="1" applyAlignment="1">
      <alignment horizontal="center" vertical="top" wrapText="1"/>
    </xf>
    <xf numFmtId="0" fontId="41" fillId="8" borderId="1" xfId="0" applyFont="1" applyFill="1" applyBorder="1" applyAlignment="1">
      <alignment horizontal="center" vertical="top" wrapText="1"/>
    </xf>
    <xf numFmtId="49" fontId="50" fillId="8" borderId="1" xfId="0" applyNumberFormat="1" applyFont="1" applyFill="1" applyBorder="1" applyAlignment="1">
      <alignment horizontal="center"/>
    </xf>
    <xf numFmtId="0" fontId="4" fillId="8" borderId="1" xfId="0" applyFont="1" applyFill="1" applyBorder="1" applyAlignment="1">
      <alignment horizontal="center"/>
    </xf>
    <xf numFmtId="49" fontId="26" fillId="7" borderId="2" xfId="0" applyNumberFormat="1" applyFont="1" applyFill="1" applyBorder="1" applyAlignment="1">
      <alignment horizontal="center"/>
    </xf>
    <xf numFmtId="49" fontId="70" fillId="10" borderId="2" xfId="0" applyNumberFormat="1" applyFont="1" applyFill="1" applyBorder="1" applyAlignment="1">
      <alignment horizontal="center"/>
    </xf>
    <xf numFmtId="49" fontId="47" fillId="10" borderId="2" xfId="0" applyNumberFormat="1" applyFont="1" applyFill="1" applyBorder="1" applyAlignment="1">
      <alignment horizontal="center"/>
    </xf>
    <xf numFmtId="49" fontId="48" fillId="10" borderId="2" xfId="0" applyNumberFormat="1" applyFont="1" applyFill="1" applyBorder="1" applyAlignment="1">
      <alignment horizontal="center"/>
    </xf>
    <xf numFmtId="2" fontId="4" fillId="16" borderId="3" xfId="0" applyNumberFormat="1" applyFont="1" applyFill="1" applyBorder="1" applyAlignment="1" applyProtection="1">
      <alignment horizontal="center" vertical="center"/>
      <protection locked="0"/>
    </xf>
    <xf numFmtId="2" fontId="4" fillId="16" borderId="5" xfId="0" applyNumberFormat="1" applyFont="1" applyFill="1" applyBorder="1" applyAlignment="1" applyProtection="1">
      <alignment horizontal="center" vertical="center"/>
      <protection locked="0"/>
    </xf>
    <xf numFmtId="2" fontId="4" fillId="16" borderId="4" xfId="0" applyNumberFormat="1" applyFont="1" applyFill="1" applyBorder="1" applyAlignment="1" applyProtection="1">
      <alignment horizontal="center" vertical="center"/>
      <protection locked="0"/>
    </xf>
    <xf numFmtId="49" fontId="28" fillId="7" borderId="9" xfId="0" applyNumberFormat="1" applyFont="1" applyFill="1" applyBorder="1" applyAlignment="1">
      <alignment horizontal="center" vertical="center"/>
    </xf>
    <xf numFmtId="49" fontId="28" fillId="7" borderId="1" xfId="0" applyNumberFormat="1" applyFont="1" applyFill="1" applyBorder="1" applyAlignment="1">
      <alignment horizontal="center" vertical="center"/>
    </xf>
    <xf numFmtId="49" fontId="28" fillId="7" borderId="10" xfId="0" applyNumberFormat="1" applyFont="1" applyFill="1" applyBorder="1" applyAlignment="1">
      <alignment horizontal="center" vertical="center"/>
    </xf>
    <xf numFmtId="0" fontId="68" fillId="12" borderId="12" xfId="0" applyFont="1" applyFill="1" applyBorder="1" applyAlignment="1">
      <alignment horizontal="center"/>
    </xf>
    <xf numFmtId="0" fontId="4" fillId="12" borderId="1" xfId="0" applyFont="1" applyFill="1" applyBorder="1" applyAlignment="1">
      <alignment horizontal="center"/>
    </xf>
    <xf numFmtId="49" fontId="25" fillId="7" borderId="1" xfId="0" applyNumberFormat="1" applyFont="1" applyFill="1" applyBorder="1" applyAlignment="1">
      <alignment horizontal="right"/>
    </xf>
    <xf numFmtId="0" fontId="25" fillId="7" borderId="1" xfId="0" applyNumberFormat="1" applyFont="1" applyFill="1" applyBorder="1" applyAlignment="1">
      <alignment horizontal="right"/>
    </xf>
    <xf numFmtId="0" fontId="25" fillId="7" borderId="1" xfId="0" applyNumberFormat="1" applyFont="1" applyFill="1" applyBorder="1" applyAlignment="1">
      <alignment horizontal="left"/>
    </xf>
    <xf numFmtId="49" fontId="6" fillId="9" borderId="6" xfId="0" applyNumberFormat="1" applyFont="1" applyFill="1" applyBorder="1" applyAlignment="1" applyProtection="1">
      <alignment horizontal="center" vertical="center" wrapText="1"/>
      <protection locked="0"/>
    </xf>
    <xf numFmtId="49" fontId="6" fillId="9" borderId="13" xfId="0" applyNumberFormat="1" applyFont="1" applyFill="1" applyBorder="1" applyAlignment="1" applyProtection="1">
      <alignment horizontal="center" vertical="center" wrapText="1"/>
      <protection locked="0"/>
    </xf>
    <xf numFmtId="49" fontId="6" fillId="9" borderId="14" xfId="0" applyNumberFormat="1" applyFont="1" applyFill="1" applyBorder="1" applyAlignment="1" applyProtection="1">
      <alignment horizontal="center" vertical="center" wrapText="1"/>
      <protection locked="0"/>
    </xf>
    <xf numFmtId="0" fontId="8" fillId="16" borderId="6" xfId="0" applyNumberFormat="1" applyFont="1" applyFill="1" applyBorder="1" applyAlignment="1">
      <alignment horizontal="center"/>
    </xf>
    <xf numFmtId="0" fontId="8" fillId="16" borderId="13" xfId="0" applyNumberFormat="1" applyFont="1" applyFill="1" applyBorder="1" applyAlignment="1">
      <alignment horizontal="center"/>
    </xf>
    <xf numFmtId="0" fontId="8" fillId="16" borderId="14" xfId="0" applyNumberFormat="1" applyFont="1" applyFill="1" applyBorder="1" applyAlignment="1">
      <alignment horizontal="center"/>
    </xf>
    <xf numFmtId="49" fontId="31" fillId="16" borderId="6" xfId="0" applyNumberFormat="1" applyFont="1" applyFill="1" applyBorder="1" applyAlignment="1" applyProtection="1">
      <alignment horizontal="center" vertical="center" wrapText="1"/>
      <protection locked="0"/>
    </xf>
    <xf numFmtId="49" fontId="31" fillId="16" borderId="13" xfId="0" applyNumberFormat="1" applyFont="1" applyFill="1" applyBorder="1" applyAlignment="1" applyProtection="1">
      <alignment horizontal="center" vertical="center" wrapText="1"/>
      <protection locked="0"/>
    </xf>
    <xf numFmtId="49" fontId="31" fillId="16" borderId="14" xfId="0" applyNumberFormat="1" applyFont="1" applyFill="1" applyBorder="1" applyAlignment="1" applyProtection="1">
      <alignment horizontal="center" vertical="center" wrapText="1"/>
      <protection locked="0"/>
    </xf>
    <xf numFmtId="49" fontId="23" fillId="7" borderId="27" xfId="0" applyNumberFormat="1" applyFont="1" applyFill="1" applyBorder="1" applyAlignment="1">
      <alignment horizontal="center" vertical="center" textRotation="90"/>
    </xf>
    <xf numFmtId="49" fontId="23" fillId="7" borderId="10" xfId="0" applyNumberFormat="1" applyFont="1" applyFill="1" applyBorder="1" applyAlignment="1">
      <alignment horizontal="center" vertical="center" textRotation="90"/>
    </xf>
    <xf numFmtId="0" fontId="41" fillId="8" borderId="1" xfId="0" applyFont="1" applyFill="1" applyBorder="1" applyAlignment="1">
      <alignment horizontal="center" vertical="center" wrapText="1"/>
    </xf>
    <xf numFmtId="0" fontId="41" fillId="8" borderId="1" xfId="0" applyFont="1" applyFill="1" applyBorder="1" applyAlignment="1">
      <alignment horizontal="center" vertical="center"/>
    </xf>
    <xf numFmtId="0" fontId="7" fillId="16" borderId="6" xfId="0" applyNumberFormat="1" applyFont="1" applyFill="1" applyBorder="1" applyAlignment="1">
      <alignment horizontal="center" wrapText="1"/>
    </xf>
    <xf numFmtId="0" fontId="7" fillId="16" borderId="13" xfId="0" applyNumberFormat="1" applyFont="1" applyFill="1" applyBorder="1" applyAlignment="1">
      <alignment horizontal="center" wrapText="1"/>
    </xf>
    <xf numFmtId="0" fontId="7" fillId="16" borderId="14" xfId="0" applyNumberFormat="1" applyFont="1" applyFill="1" applyBorder="1" applyAlignment="1">
      <alignment horizontal="center" wrapText="1"/>
    </xf>
    <xf numFmtId="49" fontId="31" fillId="16" borderId="2" xfId="0" applyNumberFormat="1" applyFont="1" applyFill="1" applyBorder="1" applyAlignment="1" applyProtection="1">
      <alignment horizontal="center" vertical="center" wrapText="1"/>
      <protection locked="0"/>
    </xf>
    <xf numFmtId="49" fontId="6" fillId="16" borderId="13" xfId="0" applyNumberFormat="1" applyFont="1" applyFill="1" applyBorder="1" applyAlignment="1" applyProtection="1">
      <alignment horizontal="center" vertical="center" wrapText="1"/>
      <protection locked="0"/>
    </xf>
    <xf numFmtId="49" fontId="6" fillId="16" borderId="14" xfId="0" applyNumberFormat="1" applyFont="1" applyFill="1" applyBorder="1" applyAlignment="1" applyProtection="1">
      <alignment horizontal="center" vertical="center" wrapText="1"/>
      <protection locked="0"/>
    </xf>
    <xf numFmtId="49" fontId="10" fillId="2" borderId="2"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5" xfId="0" applyNumberFormat="1" applyFont="1" applyFill="1" applyBorder="1" applyAlignment="1">
      <alignment horizontal="left" vertical="center"/>
    </xf>
    <xf numFmtId="49" fontId="10" fillId="2" borderId="4" xfId="0" applyNumberFormat="1" applyFont="1" applyFill="1" applyBorder="1" applyAlignment="1">
      <alignment horizontal="left" vertical="center"/>
    </xf>
    <xf numFmtId="49" fontId="13" fillId="2" borderId="2" xfId="0" applyNumberFormat="1" applyFont="1" applyFill="1" applyBorder="1" applyAlignment="1">
      <alignment horizontal="left" vertical="center"/>
    </xf>
    <xf numFmtId="49" fontId="10" fillId="2" borderId="2" xfId="0" applyNumberFormat="1" applyFont="1" applyFill="1" applyBorder="1" applyAlignment="1">
      <alignment horizontal="right" vertical="center"/>
    </xf>
    <xf numFmtId="0" fontId="10" fillId="2" borderId="2" xfId="0" applyFont="1" applyFill="1" applyBorder="1" applyAlignment="1">
      <alignment horizontal="left" vertical="center"/>
    </xf>
    <xf numFmtId="0" fontId="4" fillId="2" borderId="2" xfId="0" applyFont="1" applyFill="1" applyBorder="1" applyAlignment="1">
      <alignment horizontal="left" vertical="center"/>
    </xf>
    <xf numFmtId="0" fontId="4" fillId="2" borderId="2" xfId="0" applyFont="1" applyFill="1" applyBorder="1" applyAlignment="1">
      <alignment horizontal="right" vertical="center"/>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textRotation="90"/>
    </xf>
    <xf numFmtId="0" fontId="17" fillId="2" borderId="2" xfId="0" applyFont="1" applyFill="1" applyBorder="1" applyAlignment="1">
      <alignment horizontal="center" vertical="center" textRotation="90"/>
    </xf>
    <xf numFmtId="49" fontId="16" fillId="0" borderId="2" xfId="0" applyNumberFormat="1" applyFont="1" applyBorder="1" applyAlignment="1"/>
    <xf numFmtId="0" fontId="16" fillId="0" borderId="2" xfId="0" applyFont="1" applyBorder="1" applyAlignment="1"/>
    <xf numFmtId="0" fontId="4" fillId="0" borderId="2" xfId="0" applyFont="1" applyBorder="1" applyAlignment="1"/>
    <xf numFmtId="49" fontId="10" fillId="0" borderId="2" xfId="0" applyNumberFormat="1" applyFont="1" applyBorder="1" applyAlignment="1">
      <alignment horizontal="left"/>
    </xf>
    <xf numFmtId="49" fontId="22" fillId="7" borderId="8" xfId="0" applyNumberFormat="1" applyFont="1" applyFill="1" applyBorder="1" applyAlignment="1">
      <alignment horizontal="center" wrapText="1"/>
    </xf>
    <xf numFmtId="49" fontId="22" fillId="7" borderId="1" xfId="0" applyNumberFormat="1" applyFont="1" applyFill="1" applyBorder="1" applyAlignment="1">
      <alignment horizontal="center" wrapText="1"/>
    </xf>
    <xf numFmtId="49" fontId="22" fillId="7" borderId="2" xfId="0" applyNumberFormat="1" applyFont="1" applyFill="1" applyBorder="1" applyAlignment="1">
      <alignment horizont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14" fillId="2" borderId="2" xfId="0" applyNumberFormat="1" applyFont="1" applyFill="1" applyBorder="1" applyAlignment="1">
      <alignment horizontal="left" vertical="center"/>
    </xf>
    <xf numFmtId="49" fontId="13" fillId="2" borderId="2" xfId="0" applyNumberFormat="1" applyFont="1" applyFill="1" applyBorder="1" applyAlignment="1">
      <alignment horizontal="right" vertical="center"/>
    </xf>
    <xf numFmtId="0" fontId="13" fillId="2" borderId="2" xfId="0" applyFont="1" applyFill="1" applyBorder="1" applyAlignment="1">
      <alignment horizontal="right" vertical="center"/>
    </xf>
    <xf numFmtId="0" fontId="10" fillId="2" borderId="2" xfId="0" applyFont="1" applyFill="1" applyBorder="1" applyAlignment="1">
      <alignment horizontal="right" vertical="center"/>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textRotation="90"/>
    </xf>
    <xf numFmtId="0" fontId="12" fillId="2" borderId="2" xfId="0" applyFont="1" applyFill="1" applyBorder="1" applyAlignment="1">
      <alignment horizontal="center" vertical="center" textRotation="90"/>
    </xf>
    <xf numFmtId="0" fontId="12" fillId="0" borderId="2" xfId="0" applyFont="1" applyBorder="1" applyAlignment="1">
      <alignment textRotation="90"/>
    </xf>
    <xf numFmtId="49" fontId="15" fillId="2" borderId="2" xfId="0" applyNumberFormat="1" applyFont="1" applyFill="1" applyBorder="1" applyAlignment="1">
      <alignment horizontal="center" vertical="center" textRotation="90"/>
    </xf>
    <xf numFmtId="0" fontId="15" fillId="2" borderId="2" xfId="0" applyFont="1" applyFill="1" applyBorder="1" applyAlignment="1">
      <alignment horizontal="center" vertical="center" textRotation="90"/>
    </xf>
    <xf numFmtId="49" fontId="10" fillId="2" borderId="3" xfId="0" applyNumberFormat="1" applyFont="1" applyFill="1" applyBorder="1" applyAlignment="1">
      <alignment horizontal="right" vertical="center"/>
    </xf>
    <xf numFmtId="49" fontId="10" fillId="2" borderId="5" xfId="0" applyNumberFormat="1" applyFont="1" applyFill="1" applyBorder="1" applyAlignment="1">
      <alignment horizontal="right" vertical="center"/>
    </xf>
    <xf numFmtId="49" fontId="10" fillId="2" borderId="4" xfId="0" applyNumberFormat="1" applyFont="1" applyFill="1" applyBorder="1" applyAlignment="1">
      <alignment horizontal="right" vertical="center"/>
    </xf>
    <xf numFmtId="49" fontId="11" fillId="2" borderId="6" xfId="0" applyNumberFormat="1" applyFont="1" applyFill="1" applyBorder="1" applyAlignment="1">
      <alignment horizontal="center" vertical="center" wrapText="1"/>
    </xf>
    <xf numFmtId="49" fontId="11" fillId="2" borderId="13"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0" fillId="2" borderId="6"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0" fontId="13"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5" xfId="0" applyFont="1" applyFill="1" applyBorder="1" applyAlignment="1">
      <alignment horizontal="left" vertical="center"/>
    </xf>
    <xf numFmtId="0" fontId="21" fillId="2" borderId="4" xfId="0" applyFont="1" applyFill="1" applyBorder="1" applyAlignment="1">
      <alignment horizontal="left" vertical="center"/>
    </xf>
    <xf numFmtId="49" fontId="12" fillId="13" borderId="2" xfId="0" applyNumberFormat="1" applyFont="1" applyFill="1" applyBorder="1" applyAlignment="1">
      <alignment vertical="center"/>
    </xf>
    <xf numFmtId="0" fontId="4" fillId="13" borderId="2" xfId="0" applyFont="1" applyFill="1" applyBorder="1" applyAlignment="1">
      <alignment vertical="center"/>
    </xf>
    <xf numFmtId="49" fontId="12" fillId="2" borderId="2" xfId="0" applyNumberFormat="1" applyFont="1" applyFill="1" applyBorder="1" applyAlignment="1">
      <alignment vertical="center"/>
    </xf>
    <xf numFmtId="0" fontId="4" fillId="2" borderId="2" xfId="0" applyFont="1" applyFill="1" applyBorder="1" applyAlignment="1">
      <alignment vertical="center"/>
    </xf>
    <xf numFmtId="49" fontId="14" fillId="2" borderId="2" xfId="0" applyNumberFormat="1" applyFont="1" applyFill="1" applyBorder="1" applyAlignment="1">
      <alignment horizontal="right" vertical="center"/>
    </xf>
    <xf numFmtId="0" fontId="16" fillId="2" borderId="2" xfId="0" applyFont="1" applyFill="1" applyBorder="1" applyAlignment="1">
      <alignment horizontal="right" vertical="center"/>
    </xf>
    <xf numFmtId="49" fontId="21" fillId="2" borderId="2" xfId="0" applyNumberFormat="1" applyFont="1" applyFill="1" applyBorder="1" applyAlignment="1">
      <alignment vertical="center"/>
    </xf>
    <xf numFmtId="0" fontId="45" fillId="2" borderId="2" xfId="0" applyFont="1" applyFill="1" applyBorder="1" applyAlignment="1">
      <alignment vertical="center"/>
    </xf>
    <xf numFmtId="0" fontId="45" fillId="2" borderId="6" xfId="0" applyFont="1" applyFill="1" applyBorder="1" applyAlignment="1">
      <alignment vertical="center"/>
    </xf>
    <xf numFmtId="49" fontId="21" fillId="2" borderId="2" xfId="0" applyNumberFormat="1" applyFont="1" applyFill="1" applyBorder="1" applyAlignment="1">
      <alignment horizontal="center" vertical="center"/>
    </xf>
    <xf numFmtId="0" fontId="45" fillId="2" borderId="2" xfId="0" applyFont="1" applyFill="1" applyBorder="1" applyAlignment="1">
      <alignment horizontal="center" vertical="center"/>
    </xf>
    <xf numFmtId="49" fontId="21" fillId="2" borderId="6" xfId="0" applyNumberFormat="1" applyFont="1" applyFill="1" applyBorder="1" applyAlignment="1">
      <alignment vertical="center"/>
    </xf>
    <xf numFmtId="0" fontId="12" fillId="2" borderId="2" xfId="0" applyFont="1" applyFill="1" applyBorder="1" applyAlignment="1">
      <alignment horizontal="right" vertical="center"/>
    </xf>
    <xf numFmtId="0" fontId="12" fillId="2" borderId="2" xfId="0" applyFont="1" applyFill="1" applyBorder="1" applyAlignment="1">
      <alignment vertical="center"/>
    </xf>
    <xf numFmtId="0" fontId="4" fillId="8" borderId="2" xfId="0" applyFont="1" applyFill="1" applyBorder="1" applyAlignment="1">
      <alignment horizontal="left" vertical="center"/>
    </xf>
    <xf numFmtId="49" fontId="17" fillId="2" borderId="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4" xfId="0" applyNumberFormat="1" applyFont="1" applyFill="1" applyBorder="1" applyAlignment="1">
      <alignment horizontal="left" vertical="center"/>
    </xf>
    <xf numFmtId="49" fontId="17" fillId="2" borderId="6"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0" fontId="20" fillId="2" borderId="2" xfId="0" applyFont="1" applyFill="1" applyBorder="1" applyAlignment="1">
      <alignment horizontal="center" vertical="center"/>
    </xf>
    <xf numFmtId="0" fontId="14" fillId="2" borderId="2" xfId="0" applyFont="1" applyFill="1" applyBorder="1" applyAlignment="1">
      <alignment horizontal="right" vertical="center"/>
    </xf>
    <xf numFmtId="0" fontId="15" fillId="2" borderId="1" xfId="0" applyFont="1" applyFill="1" applyBorder="1" applyAlignment="1">
      <alignment horizontal="left" wrapText="1"/>
    </xf>
    <xf numFmtId="0" fontId="19" fillId="8" borderId="1" xfId="0" applyFont="1" applyFill="1" applyBorder="1" applyAlignment="1">
      <alignment horizontal="center"/>
    </xf>
    <xf numFmtId="49" fontId="1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5" fillId="2" borderId="2" xfId="0" applyFont="1" applyFill="1" applyBorder="1" applyAlignment="1">
      <alignment vertical="center"/>
    </xf>
    <xf numFmtId="0" fontId="15" fillId="2" borderId="2" xfId="0" applyFont="1" applyFill="1" applyBorder="1" applyAlignment="1">
      <alignment horizontal="right" vertical="center" wrapText="1"/>
    </xf>
    <xf numFmtId="0" fontId="5" fillId="2" borderId="2"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15" fillId="2" borderId="1" xfId="0" applyFont="1" applyFill="1" applyBorder="1" applyAlignment="1">
      <alignment horizontal="center" vertical="center"/>
    </xf>
    <xf numFmtId="49" fontId="13" fillId="2" borderId="2" xfId="0" applyNumberFormat="1" applyFont="1" applyFill="1" applyBorder="1" applyAlignment="1">
      <alignment vertical="center" textRotation="90"/>
    </xf>
    <xf numFmtId="0" fontId="4" fillId="2" borderId="2" xfId="0" applyFont="1" applyFill="1" applyBorder="1" applyAlignment="1">
      <alignment vertical="center" textRotation="90"/>
    </xf>
    <xf numFmtId="49" fontId="20" fillId="2" borderId="2" xfId="0" applyNumberFormat="1" applyFont="1" applyFill="1" applyBorder="1" applyAlignment="1">
      <alignment horizontal="center" vertical="center" textRotation="90"/>
    </xf>
    <xf numFmtId="0" fontId="20" fillId="2" borderId="2" xfId="0" applyFont="1" applyFill="1" applyBorder="1" applyAlignment="1">
      <alignment horizontal="center" vertical="center" textRotation="90"/>
    </xf>
    <xf numFmtId="0" fontId="64" fillId="0" borderId="26" xfId="2" applyFont="1" applyFill="1" applyBorder="1" applyAlignment="1">
      <alignment horizontal="left" vertical="center" wrapText="1"/>
    </xf>
    <xf numFmtId="0" fontId="64" fillId="0" borderId="14" xfId="2" applyFont="1" applyFill="1" applyBorder="1" applyAlignment="1">
      <alignment horizontal="left" vertical="center" wrapText="1"/>
    </xf>
    <xf numFmtId="0" fontId="64" fillId="0" borderId="22" xfId="2" applyFont="1" applyFill="1" applyBorder="1" applyAlignment="1">
      <alignment horizontal="left" vertical="center" wrapText="1"/>
    </xf>
    <xf numFmtId="0" fontId="64" fillId="0" borderId="23" xfId="2" applyFont="1" applyFill="1" applyBorder="1" applyAlignment="1">
      <alignment horizontal="left" vertical="center" wrapText="1"/>
    </xf>
    <xf numFmtId="0" fontId="59" fillId="0" borderId="21" xfId="2" applyFont="1" applyFill="1" applyBorder="1" applyAlignment="1">
      <alignment horizontal="left" vertical="center" wrapText="1"/>
    </xf>
    <xf numFmtId="0" fontId="59" fillId="0" borderId="2" xfId="2" applyFont="1" applyFill="1" applyBorder="1" applyAlignment="1">
      <alignment horizontal="left" vertical="center" wrapText="1"/>
    </xf>
    <xf numFmtId="0" fontId="57" fillId="0" borderId="1" xfId="2" applyFont="1" applyFill="1" applyBorder="1" applyAlignment="1">
      <alignment horizontal="center" vertical="center" wrapText="1"/>
    </xf>
    <xf numFmtId="0" fontId="57" fillId="0" borderId="10" xfId="2" applyFont="1" applyFill="1" applyBorder="1" applyAlignment="1">
      <alignment horizontal="center" vertical="center" wrapText="1"/>
    </xf>
    <xf numFmtId="0" fontId="59" fillId="0" borderId="15" xfId="2" applyFont="1" applyFill="1" applyBorder="1" applyAlignment="1">
      <alignment horizontal="left" vertical="center" wrapText="1"/>
    </xf>
    <xf numFmtId="0" fontId="59" fillId="0" borderId="16" xfId="2" applyFont="1" applyFill="1" applyBorder="1" applyAlignment="1">
      <alignment horizontal="left" vertical="center" wrapText="1"/>
    </xf>
    <xf numFmtId="0" fontId="59" fillId="0" borderId="19" xfId="2" applyFont="1" applyFill="1" applyBorder="1" applyAlignment="1">
      <alignment horizontal="left" vertical="center" wrapText="1"/>
    </xf>
    <xf numFmtId="0" fontId="59" fillId="0" borderId="4" xfId="2" applyFont="1" applyFill="1" applyBorder="1" applyAlignment="1">
      <alignment horizontal="left" vertical="center" wrapText="1"/>
    </xf>
    <xf numFmtId="0" fontId="59" fillId="0" borderId="21" xfId="2" applyFont="1" applyFill="1" applyBorder="1" applyAlignment="1">
      <alignment horizontal="left" vertical="center"/>
    </xf>
    <xf numFmtId="0" fontId="65" fillId="7" borderId="22" xfId="2" applyFont="1" applyFill="1" applyBorder="1" applyAlignment="1">
      <alignment horizontal="left" vertical="center" wrapText="1"/>
    </xf>
    <xf numFmtId="0" fontId="65" fillId="7" borderId="23" xfId="2" applyFont="1" applyFill="1" applyBorder="1" applyAlignment="1">
      <alignment horizontal="left" vertical="center" wrapText="1"/>
    </xf>
    <xf numFmtId="0" fontId="59" fillId="0" borderId="25" xfId="2" applyFont="1" applyFill="1" applyBorder="1" applyAlignment="1">
      <alignment horizontal="left" vertical="center" wrapText="1"/>
    </xf>
    <xf numFmtId="0" fontId="59" fillId="0" borderId="17" xfId="2" applyFont="1" applyFill="1" applyBorder="1" applyAlignment="1">
      <alignment horizontal="left" vertical="center" wrapText="1"/>
    </xf>
    <xf numFmtId="0" fontId="4" fillId="0" borderId="1" xfId="0" applyFont="1" applyBorder="1"/>
    <xf numFmtId="3" fontId="34" fillId="5" borderId="2" xfId="0" applyNumberFormat="1" applyFont="1" applyFill="1" applyBorder="1" applyProtection="1">
      <protection locked="0"/>
    </xf>
    <xf numFmtId="0" fontId="4" fillId="0" borderId="1" xfId="0" applyNumberFormat="1" applyFont="1" applyBorder="1"/>
  </cellXfs>
  <cellStyles count="6">
    <cellStyle name="Milliers 2" xfId="4" xr:uid="{1C482A1C-ACC1-44C0-BE7C-757F7E8BB816}"/>
    <cellStyle name="Normal" xfId="0" builtinId="0"/>
    <cellStyle name="Normal 2" xfId="1" xr:uid="{00000000-0005-0000-0000-000002000000}"/>
    <cellStyle name="Normal 2 2" xfId="2" xr:uid="{382E34EC-C13D-4540-8AA2-4D39D95F047B}"/>
    <cellStyle name="Normal 3" xfId="3" xr:uid="{075FC21A-F3C4-4052-AF2D-1E9A4AE4E0B4}"/>
    <cellStyle name="Normal 4" xfId="5" xr:uid="{161B05BA-930B-43D3-9E78-D39B6C524A24}"/>
  </cellStyles>
  <dxfs count="115">
    <dxf>
      <fill>
        <patternFill>
          <bgColor rgb="FFDDDDDD"/>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DDDDDD"/>
        </patternFill>
      </fill>
    </dxf>
    <dxf>
      <fill>
        <patternFill>
          <bgColor rgb="FFFFFF9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C000"/>
        </patternFill>
      </fill>
    </dxf>
    <dxf>
      <fill>
        <patternFill>
          <bgColor rgb="FFFFFF00"/>
        </patternFill>
      </fill>
    </dxf>
    <dxf>
      <fill>
        <patternFill>
          <bgColor theme="0" tint="-0.14996795556505021"/>
        </patternFill>
      </fill>
    </dxf>
    <dxf>
      <fill>
        <patternFill>
          <bgColor rgb="FF273476"/>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95959"/>
      <rgbColor rgb="FFB4C6E7"/>
      <rgbColor rgb="FFA9CD90"/>
      <rgbColor rgb="00000000"/>
      <rgbColor rgb="FFFFC7CE"/>
      <rgbColor rgb="FF9C0006"/>
      <rgbColor rgb="FF3F3F3F"/>
      <rgbColor rgb="FFF2F2F2"/>
      <rgbColor rgb="FF000090"/>
      <rgbColor rgb="FFD9E2F3"/>
      <rgbColor rgb="FFE2EEDA"/>
      <rgbColor rgb="FFC0C0C0"/>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FFFF99"/>
      <color rgb="FFFFFF00"/>
      <color rgb="FFF0F8A0"/>
      <color rgb="FFEEF16B"/>
      <color rgb="FFFF0613"/>
      <color rgb="FF273476"/>
      <color rgb="FFFFFF66"/>
      <color rgb="FFA6C1E2"/>
      <color rgb="FF61AA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588645</xdr:colOff>
      <xdr:row>1</xdr:row>
      <xdr:rowOff>167640</xdr:rowOff>
    </xdr:from>
    <xdr:to>
      <xdr:col>1</xdr:col>
      <xdr:colOff>2134172</xdr:colOff>
      <xdr:row>9</xdr:row>
      <xdr:rowOff>16056</xdr:rowOff>
    </xdr:to>
    <xdr:pic>
      <xdr:nvPicPr>
        <xdr:cNvPr id="4" name="Image 3" descr="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42975" y="371475"/>
          <a:ext cx="1534097" cy="1809750"/>
        </a:xfrm>
        <a:prstGeom prst="rect">
          <a:avLst/>
        </a:prstGeom>
        <a:ln w="12700" cap="flat">
          <a:noFill/>
          <a:miter lim="400000"/>
        </a:ln>
        <a:effectLst/>
      </xdr:spPr>
    </xdr:pic>
    <xdr:clientData/>
  </xdr:twoCellAnchor>
  <xdr:twoCellAnchor editAs="absolute">
    <xdr:from>
      <xdr:col>9</xdr:col>
      <xdr:colOff>29120</xdr:colOff>
      <xdr:row>4</xdr:row>
      <xdr:rowOff>51115</xdr:rowOff>
    </xdr:from>
    <xdr:to>
      <xdr:col>17</xdr:col>
      <xdr:colOff>51073</xdr:colOff>
      <xdr:row>8</xdr:row>
      <xdr:rowOff>12172</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4439739" y="1219424"/>
          <a:ext cx="8536215" cy="77748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seules les cases jaune sont à compléter</a:t>
          </a:r>
          <a:r>
            <a:rPr kumimoji="0" lang="fr-FR" sz="1400" b="0" i="0" u="none" strike="noStrike" cap="none" spc="0" normalizeH="0" baseline="0">
              <a:ln>
                <a:noFill/>
              </a:ln>
              <a:solidFill>
                <a:schemeClr val="bg1"/>
              </a:solidFill>
              <a:effectLst/>
              <a:uFillTx/>
              <a:latin typeface="Calibri"/>
              <a:ea typeface="Calibri"/>
              <a:cs typeface="Calibri"/>
              <a:sym typeface="Calibri"/>
            </a:rPr>
            <a:t>. Les autres cellules sont des vérifications.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Si une des cellules de cet onglet passe en rouge vérifiez vos données </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ou contactez l'ADEME car ces situations peuvent être bloquantes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93528</xdr:colOff>
      <xdr:row>1</xdr:row>
      <xdr:rowOff>90</xdr:rowOff>
    </xdr:from>
    <xdr:to>
      <xdr:col>2</xdr:col>
      <xdr:colOff>784046</xdr:colOff>
      <xdr:row>7</xdr:row>
      <xdr:rowOff>115074</xdr:rowOff>
    </xdr:to>
    <xdr:pic>
      <xdr:nvPicPr>
        <xdr:cNvPr id="2" name="Image 1" descr="Image 1">
          <a:extLst>
            <a:ext uri="{FF2B5EF4-FFF2-40B4-BE49-F238E27FC236}">
              <a16:creationId xmlns:a16="http://schemas.microsoft.com/office/drawing/2014/main" id="{35025AF9-452A-4F13-A829-A62F98BDF965}"/>
            </a:ext>
          </a:extLst>
        </xdr:cNvPr>
        <xdr:cNvPicPr>
          <a:picLocks noChangeAspect="1"/>
        </xdr:cNvPicPr>
      </xdr:nvPicPr>
      <xdr:blipFill>
        <a:blip xmlns:r="http://schemas.openxmlformats.org/officeDocument/2006/relationships" r:embed="rId1"/>
        <a:stretch>
          <a:fillRect/>
        </a:stretch>
      </xdr:blipFill>
      <xdr:spPr>
        <a:xfrm>
          <a:off x="445862" y="198210"/>
          <a:ext cx="1141640" cy="1350150"/>
        </a:xfrm>
        <a:prstGeom prst="rect">
          <a:avLst/>
        </a:prstGeom>
        <a:ln w="12700" cap="flat">
          <a:noFill/>
          <a:miter lim="400000"/>
        </a:ln>
        <a:effectLst/>
      </xdr:spPr>
    </xdr:pic>
    <xdr:clientData/>
  </xdr:twoCellAnchor>
  <xdr:twoCellAnchor editAs="absolute">
    <xdr:from>
      <xdr:col>4</xdr:col>
      <xdr:colOff>1829766</xdr:colOff>
      <xdr:row>4</xdr:row>
      <xdr:rowOff>134605</xdr:rowOff>
    </xdr:from>
    <xdr:to>
      <xdr:col>13</xdr:col>
      <xdr:colOff>130810</xdr:colOff>
      <xdr:row>7</xdr:row>
      <xdr:rowOff>76200</xdr:rowOff>
    </xdr:to>
    <xdr:sp macro="" textlink="">
      <xdr:nvSpPr>
        <xdr:cNvPr id="4" name="Rectangle 3">
          <a:extLst>
            <a:ext uri="{FF2B5EF4-FFF2-40B4-BE49-F238E27FC236}">
              <a16:creationId xmlns:a16="http://schemas.microsoft.com/office/drawing/2014/main" id="{C6C1516E-8FA7-4F26-A0E8-CF0ACB9AB4CE}"/>
            </a:ext>
          </a:extLst>
        </xdr:cNvPr>
        <xdr:cNvSpPr/>
      </xdr:nvSpPr>
      <xdr:spPr>
        <a:xfrm>
          <a:off x="5279933" y="953755"/>
          <a:ext cx="8359867" cy="54167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rgbClr val="FFFF00"/>
              </a:solidFill>
              <a:effectLst/>
              <a:uFillTx/>
              <a:latin typeface="Calibri"/>
              <a:ea typeface="Calibri"/>
              <a:cs typeface="Calibri"/>
              <a:sym typeface="Calibri"/>
            </a:rPr>
            <a:t>Sur cet onglet, seules les cases jaunes sont à compléter avec vos prévisions</a:t>
          </a:r>
          <a:endParaRPr lang="fr-FR" sz="1400">
            <a:solidFill>
              <a:srgbClr val="FFFF00"/>
            </a:solidFill>
            <a:effectLst/>
          </a:endParaRPr>
        </a:p>
        <a:p>
          <a:pPr algn="ctr"/>
          <a:r>
            <a:rPr kumimoji="0" lang="fr-FR" sz="1400" b="0" i="0" u="none" strike="noStrike" cap="none" spc="0" normalizeH="0" baseline="0">
              <a:ln>
                <a:noFill/>
              </a:ln>
              <a:solidFill>
                <a:schemeClr val="bg1"/>
              </a:solidFill>
              <a:effectLst/>
              <a:uFillTx/>
              <a:latin typeface="Calibri"/>
              <a:ea typeface="Calibri"/>
              <a:cs typeface="Calibri"/>
            </a:rPr>
            <a:t>Dans ce tableau les ETP sont a indiquer par année et non en cumulé</a:t>
          </a:r>
        </a:p>
      </xdr:txBody>
    </xdr:sp>
    <xdr:clientData/>
  </xdr:twoCellAnchor>
  <xdr:twoCellAnchor editAs="absolute">
    <xdr:from>
      <xdr:col>1</xdr:col>
      <xdr:colOff>436245</xdr:colOff>
      <xdr:row>41</xdr:row>
      <xdr:rowOff>136943</xdr:rowOff>
    </xdr:from>
    <xdr:to>
      <xdr:col>13</xdr:col>
      <xdr:colOff>667597</xdr:colOff>
      <xdr:row>66</xdr:row>
      <xdr:rowOff>190499</xdr:rowOff>
    </xdr:to>
    <xdr:sp macro="" textlink="">
      <xdr:nvSpPr>
        <xdr:cNvPr id="6" name="Rectangle 5">
          <a:extLst>
            <a:ext uri="{FF2B5EF4-FFF2-40B4-BE49-F238E27FC236}">
              <a16:creationId xmlns:a16="http://schemas.microsoft.com/office/drawing/2014/main" id="{62EECD91-E73A-4B54-9603-EFB2D0420506}"/>
            </a:ext>
          </a:extLst>
        </xdr:cNvPr>
        <xdr:cNvSpPr/>
      </xdr:nvSpPr>
      <xdr:spPr>
        <a:xfrm>
          <a:off x="774912" y="8360193"/>
          <a:ext cx="13353838" cy="5080639"/>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lang="fr-FR" sz="1200" b="1" i="0">
              <a:solidFill>
                <a:schemeClr val="bg1"/>
              </a:solidFill>
              <a:effectLst/>
              <a:latin typeface="+mn-lt"/>
              <a:ea typeface="+mn-ea"/>
              <a:cs typeface="+mn-cs"/>
            </a:rPr>
            <a:t>MODE</a:t>
          </a:r>
          <a:r>
            <a:rPr lang="fr-FR" sz="1200" b="1" i="0" baseline="0">
              <a:solidFill>
                <a:schemeClr val="bg1"/>
              </a:solidFill>
              <a:effectLst/>
              <a:latin typeface="+mn-lt"/>
              <a:ea typeface="+mn-ea"/>
              <a:cs typeface="+mn-cs"/>
            </a:rPr>
            <a:t> D'EMPLOI</a:t>
          </a:r>
        </a:p>
        <a:p>
          <a:endParaRPr lang="fr-FR" sz="1100" b="1"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 chiffre d'affaire (CA) </a:t>
          </a:r>
          <a:r>
            <a:rPr lang="fr-FR" sz="1100" b="0" i="0" baseline="0">
              <a:solidFill>
                <a:schemeClr val="bg1"/>
              </a:solidFill>
              <a:effectLst/>
              <a:latin typeface="+mn-lt"/>
              <a:ea typeface="+mn-ea"/>
              <a:cs typeface="+mn-cs"/>
            </a:rPr>
            <a:t>est une projection des débouchés économiques, matériels ou immatériels, du projet (vente de biens, de services ou de propriété intellectuelle par exemple sous forme de licence) qui peut avoir lieu durant le projet et/ou dans les 5 années suivant le projet. Si aucune vente n'est prévue durant le projet, laisser les cases vides. </a:t>
          </a:r>
          <a:endParaRPr lang="fr-FR" sz="1100" b="1" i="0" baseline="0">
            <a:solidFill>
              <a:schemeClr val="bg1"/>
            </a:solidFill>
            <a:effectLst/>
            <a:latin typeface="+mn-lt"/>
            <a:ea typeface="+mn-ea"/>
            <a:cs typeface="+mn-cs"/>
          </a:endParaRPr>
        </a:p>
        <a:p>
          <a:r>
            <a:rPr lang="fr-FR" sz="1100" b="1" i="0" baseline="0">
              <a:solidFill>
                <a:schemeClr val="bg1"/>
              </a:solidFill>
              <a:effectLst/>
              <a:latin typeface="+mn-lt"/>
              <a:ea typeface="+mn-ea"/>
              <a:cs typeface="+mn-cs"/>
            </a:rPr>
            <a:t> </a:t>
          </a:r>
        </a:p>
        <a:p>
          <a:r>
            <a:rPr lang="fr-FR" sz="1200" b="1" i="0" u="sng" baseline="0">
              <a:solidFill>
                <a:schemeClr val="bg1"/>
              </a:solidFill>
              <a:effectLst/>
              <a:latin typeface="+mn-lt"/>
              <a:ea typeface="+mn-ea"/>
              <a:cs typeface="+mn-cs"/>
            </a:rPr>
            <a:t>Les emplois directs MOBILISES </a:t>
          </a:r>
          <a:r>
            <a:rPr lang="fr-FR" sz="1100" b="1" i="0" baseline="0">
              <a:solidFill>
                <a:schemeClr val="bg1"/>
              </a:solidFill>
              <a:effectLst/>
              <a:latin typeface="+mn-lt"/>
              <a:ea typeface="+mn-ea"/>
              <a:cs typeface="+mn-cs"/>
            </a:rPr>
            <a:t>sont les emplois </a:t>
          </a:r>
          <a:r>
            <a:rPr lang="fr-FR" sz="1100" b="1" i="0" u="sng" baseline="0">
              <a:solidFill>
                <a:schemeClr val="bg1"/>
              </a:solidFill>
              <a:effectLst/>
              <a:latin typeface="+mn-lt"/>
              <a:ea typeface="+mn-ea"/>
              <a:cs typeface="+mn-cs"/>
            </a:rPr>
            <a:t>CREES ou MAINTENUS </a:t>
          </a:r>
          <a:r>
            <a:rPr lang="fr-FR" sz="1100" b="0" i="0" baseline="0">
              <a:solidFill>
                <a:schemeClr val="bg1"/>
              </a:solidFill>
              <a:effectLst/>
              <a:latin typeface="+mn-lt"/>
              <a:ea typeface="+mn-ea"/>
              <a:cs typeface="+mn-cs"/>
            </a:rPr>
            <a:t>qui concernent votre entreprise ou l'une de ses filiales : Ce sont les emplois des personnes affectées au projet c'est-à-dire occupées sur le projet ou les suites du projet, peu importe que le poste soit nouveau ou non. Il permet de connaître les emplois générés par le projet qu'ils aient été créés ou non.</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1 "Projet" </a:t>
          </a:r>
          <a:r>
            <a:rPr lang="fr-FR" sz="1100" b="0" i="0" baseline="0">
              <a:solidFill>
                <a:schemeClr val="bg1"/>
              </a:solidFill>
              <a:effectLst/>
              <a:latin typeface="+mn-lt"/>
              <a:ea typeface="+mn-ea"/>
              <a:cs typeface="+mn-cs"/>
            </a:rPr>
            <a:t>: Pour la conduite du projet : Personnes de l’entreprise affectées au projet durant la durée du projet.</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2 "Postprojet</a:t>
          </a:r>
          <a:r>
            <a:rPr lang="fr-FR" sz="1100" b="0" i="0" baseline="0">
              <a:solidFill>
                <a:schemeClr val="bg1"/>
              </a:solidFill>
              <a:effectLst/>
              <a:latin typeface="+mn-lt"/>
              <a:ea typeface="+mn-ea"/>
              <a:cs typeface="+mn-cs"/>
            </a:rPr>
            <a:t>" : Pour la valorisation des résultats du projet (industrialisation, commercialisation, suites en R&amp;D...) : Nombre de personnes de l'entreprise qui seront affectées à l'exploitation des résultats du projet durant les 5 années qui suivront le projet.</a:t>
          </a: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CREES</a:t>
          </a:r>
          <a:r>
            <a:rPr lang="fr-FR" sz="1100" b="1" i="0" baseline="0">
              <a:solidFill>
                <a:schemeClr val="bg1"/>
              </a:solidFill>
              <a:effectLst/>
              <a:latin typeface="+mn-lt"/>
              <a:ea typeface="+mn-ea"/>
              <a:cs typeface="+mn-cs"/>
            </a:rPr>
            <a:t> </a:t>
          </a:r>
          <a:r>
            <a:rPr lang="fr-FR" sz="1100" b="0" i="0" baseline="0">
              <a:solidFill>
                <a:schemeClr val="bg1"/>
              </a:solidFill>
              <a:effectLst/>
              <a:latin typeface="+mn-lt"/>
              <a:ea typeface="+mn-ea"/>
              <a:cs typeface="+mn-cs"/>
            </a:rPr>
            <a:t>sont des emplois nouveaux additionnels chez le maître d’ouvrage bénéficiaire de l’aide du fait de la réalisation de l’opération soutenue, et qui ne l’auraient pas été en l’absence du projet.. Le bénéficiaire est l’employeur des nouveaux salariés recrutés. Il s’agit d’emplois supplémentaires, il faut donc exclure de la comptabilisation, les emplois éventuellement déplacés ou substitués en interne. </a:t>
          </a: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MAINTENUS </a:t>
          </a:r>
          <a:r>
            <a:rPr lang="fr-FR" sz="1100" b="0" i="0" baseline="0">
              <a:solidFill>
                <a:schemeClr val="bg1"/>
              </a:solidFill>
              <a:effectLst/>
              <a:latin typeface="+mn-lt"/>
              <a:ea typeface="+mn-ea"/>
              <a:cs typeface="+mn-cs"/>
            </a:rPr>
            <a:t>sont des emplois qui existaient déjà au sein de l'entreprise avant le projet et qui ont été déplacés ou substitués en interne pour être utilisés sur le projet. Ces emplois auraient pu être perdus/supprimés en l’absence du projet/de la subvention, car menacés par la pression économique par exemple, et bénéficieront d’une meilleure garantie grâce à l’aide. Il s’agit d’emplois maintenus chez le maître d’ouvrage bénéficiaire de l’aide, sur le périmètre (ou site industriel) concerné par l’intervention. Attention, il ne faut compter que les emplois directement en lien avec le projet et non l’effectif total de l’entreprise aidée.</a:t>
          </a:r>
        </a:p>
        <a:p>
          <a:endParaRPr lang="fr-FR" sz="1100" b="1" i="0">
            <a:solidFill>
              <a:schemeClr val="bg1"/>
            </a:solidFill>
            <a:effectLst/>
            <a:latin typeface="+mn-lt"/>
            <a:ea typeface="+mn-ea"/>
            <a:cs typeface="+mn-cs"/>
          </a:endParaRPr>
        </a:p>
        <a:p>
          <a:r>
            <a:rPr lang="fr-FR" sz="1200" b="1" i="1" u="sng">
              <a:solidFill>
                <a:schemeClr val="bg1"/>
              </a:solidFill>
              <a:effectLst/>
              <a:latin typeface="+mn-lt"/>
              <a:ea typeface="+mn-ea"/>
              <a:cs typeface="+mn-cs"/>
            </a:rPr>
            <a:t>Les emplois se comptent en ETP pour</a:t>
          </a:r>
          <a:r>
            <a:rPr lang="fr-FR" sz="1200" b="1" i="1" u="sng" baseline="0">
              <a:solidFill>
                <a:schemeClr val="bg1"/>
              </a:solidFill>
              <a:effectLst/>
              <a:latin typeface="+mn-lt"/>
              <a:ea typeface="+mn-ea"/>
              <a:cs typeface="+mn-cs"/>
            </a:rPr>
            <a:t> chaque année </a:t>
          </a:r>
        </a:p>
        <a:p>
          <a:r>
            <a:rPr lang="fr-FR" sz="1100" b="1" i="0" u="sng" baseline="0">
              <a:solidFill>
                <a:schemeClr val="bg1"/>
              </a:solidFill>
              <a:effectLst/>
              <a:latin typeface="+mn-lt"/>
              <a:ea typeface="+mn-ea"/>
              <a:cs typeface="+mn-cs"/>
            </a:rPr>
            <a:t>PAR EXEMPLE </a:t>
          </a:r>
          <a:r>
            <a:rPr lang="fr-FR" sz="1100" b="1" i="0" baseline="0">
              <a:solidFill>
                <a:schemeClr val="bg1"/>
              </a:solidFill>
              <a:effectLst/>
              <a:latin typeface="+mn-lt"/>
              <a:ea typeface="+mn-ea"/>
              <a:cs typeface="+mn-cs"/>
            </a:rPr>
            <a:t>Si 3 personnes ont travaillé à temps plein sur le projet en 2021, indiquer 3. S'il y a eu un renfort l'année d'après, en 2022, indiquer 4. Si vous avez supprimé 2 emplois l'année suivante, en 2023, indiquer 2.</a:t>
          </a:r>
        </a:p>
        <a:p>
          <a:r>
            <a:rPr lang="fr-FR" sz="1200" b="1" i="1" u="sng">
              <a:solidFill>
                <a:schemeClr val="bg1"/>
              </a:solidFill>
              <a:effectLst/>
              <a:latin typeface="+mn-lt"/>
              <a:ea typeface="+mn-ea"/>
              <a:cs typeface="+mn-cs"/>
            </a:rPr>
            <a:t>L'ETP (Equivalent</a:t>
          </a:r>
          <a:r>
            <a:rPr lang="fr-FR" sz="1200" b="1" i="1" u="sng" baseline="0">
              <a:solidFill>
                <a:schemeClr val="bg1"/>
              </a:solidFill>
              <a:effectLst/>
              <a:latin typeface="+mn-lt"/>
              <a:ea typeface="+mn-ea"/>
              <a:cs typeface="+mn-cs"/>
            </a:rPr>
            <a:t> Temps Plein), </a:t>
          </a:r>
          <a:r>
            <a:rPr lang="fr-FR" sz="1200" b="0" i="0" u="sng">
              <a:solidFill>
                <a:schemeClr val="bg1"/>
              </a:solidFill>
              <a:effectLst/>
              <a:latin typeface="+mn-lt"/>
              <a:ea typeface="+mn-ea"/>
              <a:cs typeface="+mn-cs"/>
            </a:rPr>
            <a:t>annuel, </a:t>
          </a:r>
          <a:r>
            <a:rPr lang="fr-FR" sz="1100" b="0" i="0">
              <a:solidFill>
                <a:schemeClr val="bg1"/>
              </a:solidFill>
              <a:effectLst/>
              <a:latin typeface="+mn-lt"/>
              <a:ea typeface="+mn-ea"/>
              <a:cs typeface="+mn-cs"/>
            </a:rPr>
            <a:t>correspond à l'effectif physique X quotité de temps de travail sur un an,</a:t>
          </a:r>
          <a:r>
            <a:rPr lang="fr-FR" sz="1100" b="0" i="0" baseline="0">
              <a:solidFill>
                <a:schemeClr val="bg1"/>
              </a:solidFill>
              <a:effectLst/>
              <a:latin typeface="+mn-lt"/>
              <a:ea typeface="+mn-ea"/>
              <a:cs typeface="+mn-cs"/>
            </a:rPr>
            <a:t> i.e. en proportion d'un temps plein pendant un an. D'où la possibilité d'avoir des nombres décimaux.</a:t>
          </a:r>
          <a:endParaRPr lang="fr-FR" sz="1400" b="0" i="0">
            <a:solidFill>
              <a:schemeClr val="bg1"/>
            </a:solidFill>
            <a:effectLst/>
          </a:endParaRPr>
        </a:p>
        <a:p>
          <a:r>
            <a:rPr lang="fr-FR" sz="1100" i="1">
              <a:solidFill>
                <a:schemeClr val="bg1"/>
              </a:solidFill>
              <a:effectLst/>
              <a:latin typeface="+mn-lt"/>
              <a:ea typeface="+mn-ea"/>
              <a:cs typeface="+mn-cs"/>
            </a:rPr>
            <a:t>1 agent à temps plein pendant 1 an = 1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1 agent à 80% = 0,8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2 agents à temps plein pendant 1 an = 2 ETP, </a:t>
          </a:r>
        </a:p>
        <a:p>
          <a:r>
            <a:rPr lang="fr-FR" sz="1100" i="1">
              <a:solidFill>
                <a:schemeClr val="bg1"/>
              </a:solidFill>
              <a:effectLst/>
              <a:latin typeface="+mn-lt"/>
              <a:ea typeface="+mn-ea"/>
              <a:cs typeface="+mn-cs"/>
            </a:rPr>
            <a:t>2 agents à mi-temps pendant 1 an = 1 ETP.</a:t>
          </a:r>
          <a:r>
            <a:rPr lang="fr-FR" sz="1100" i="1" baseline="0">
              <a:solidFill>
                <a:schemeClr val="bg1"/>
              </a:solidFill>
              <a:effectLst/>
              <a:latin typeface="+mn-lt"/>
              <a:ea typeface="+mn-ea"/>
              <a:cs typeface="+mn-cs"/>
            </a:rPr>
            <a:t> </a:t>
          </a:r>
        </a:p>
        <a:p>
          <a:r>
            <a:rPr lang="fr-FR" sz="1100" i="1" baseline="0">
              <a:solidFill>
                <a:schemeClr val="bg1"/>
              </a:solidFill>
              <a:effectLst/>
              <a:latin typeface="+mn-lt"/>
              <a:ea typeface="+mn-ea"/>
              <a:cs typeface="+mn-cs"/>
            </a:rPr>
            <a:t>L'ETP permet d'additionner et de moyenniser les impacts sur plusieurs années et entre les projets.  </a:t>
          </a:r>
        </a:p>
        <a:p>
          <a:r>
            <a:rPr lang="fr-FR" sz="1100" i="1" baseline="0">
              <a:solidFill>
                <a:schemeClr val="bg1"/>
              </a:solidFill>
              <a:effectLst/>
              <a:latin typeface="+mn-lt"/>
              <a:ea typeface="+mn-ea"/>
              <a:cs typeface="+mn-cs"/>
            </a:rPr>
            <a:t>Une entreprise qui aura mobilisé sur le projet 10 ETP (i.e. 10 emplois à plein temps sur une année) et les aura maintenus pendant les 4 années du projet comptabilisera 40 ETP au total (et non pas 10), avec une moyenne annuelle de 10 ETP.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199292</xdr:colOff>
      <xdr:row>32</xdr:row>
      <xdr:rowOff>40054</xdr:rowOff>
    </xdr:from>
    <xdr:to>
      <xdr:col>5</xdr:col>
      <xdr:colOff>275492</xdr:colOff>
      <xdr:row>33</xdr:row>
      <xdr:rowOff>103554</xdr:rowOff>
    </xdr:to>
    <xdr:sp macro="" textlink="">
      <xdr:nvSpPr>
        <xdr:cNvPr id="18" name="AutoShape 4">
          <a:extLst>
            <a:ext uri="{FF2B5EF4-FFF2-40B4-BE49-F238E27FC236}">
              <a16:creationId xmlns:a16="http://schemas.microsoft.com/office/drawing/2014/main" id="{00000000-0008-0000-0300-000012000000}"/>
            </a:ext>
          </a:extLst>
        </xdr:cNvPr>
        <xdr:cNvSpPr/>
      </xdr:nvSpPr>
      <xdr:spPr>
        <a:xfrm>
          <a:off x="4351215" y="4615310"/>
          <a:ext cx="76200" cy="234462"/>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5</xdr:col>
      <xdr:colOff>77176</xdr:colOff>
      <xdr:row>92</xdr:row>
      <xdr:rowOff>40054</xdr:rowOff>
    </xdr:from>
    <xdr:to>
      <xdr:col>5</xdr:col>
      <xdr:colOff>153376</xdr:colOff>
      <xdr:row>93</xdr:row>
      <xdr:rowOff>103554</xdr:rowOff>
    </xdr:to>
    <xdr:sp macro="" textlink="">
      <xdr:nvSpPr>
        <xdr:cNvPr id="20" name="AutoShape 4">
          <a:extLst>
            <a:ext uri="{FF2B5EF4-FFF2-40B4-BE49-F238E27FC236}">
              <a16:creationId xmlns:a16="http://schemas.microsoft.com/office/drawing/2014/main" id="{00000000-0008-0000-0300-000014000000}"/>
            </a:ext>
          </a:extLst>
        </xdr:cNvPr>
        <xdr:cNvSpPr/>
      </xdr:nvSpPr>
      <xdr:spPr>
        <a:xfrm>
          <a:off x="4229099" y="10843195"/>
          <a:ext cx="76200" cy="234462"/>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0</xdr:col>
      <xdr:colOff>187099</xdr:colOff>
      <xdr:row>3</xdr:row>
      <xdr:rowOff>90714</xdr:rowOff>
    </xdr:from>
    <xdr:to>
      <xdr:col>1</xdr:col>
      <xdr:colOff>215446</xdr:colOff>
      <xdr:row>8</xdr:row>
      <xdr:rowOff>71315</xdr:rowOff>
    </xdr:to>
    <xdr:pic>
      <xdr:nvPicPr>
        <xdr:cNvPr id="5" name="Image 4" descr="Image 1">
          <a:extLst>
            <a:ext uri="{FF2B5EF4-FFF2-40B4-BE49-F238E27FC236}">
              <a16:creationId xmlns:a16="http://schemas.microsoft.com/office/drawing/2014/main" id="{35862B64-34F0-4B50-8335-BB53E5D90FB2}"/>
            </a:ext>
          </a:extLst>
        </xdr:cNvPr>
        <xdr:cNvPicPr>
          <a:picLocks noChangeAspect="1"/>
        </xdr:cNvPicPr>
      </xdr:nvPicPr>
      <xdr:blipFill>
        <a:blip xmlns:r="http://schemas.openxmlformats.org/officeDocument/2006/relationships" r:embed="rId1"/>
        <a:stretch>
          <a:fillRect/>
        </a:stretch>
      </xdr:blipFill>
      <xdr:spPr>
        <a:xfrm>
          <a:off x="187099" y="90714"/>
          <a:ext cx="856115" cy="1012476"/>
        </a:xfrm>
        <a:prstGeom prst="rect">
          <a:avLst/>
        </a:prstGeom>
        <a:ln w="12700" cap="flat">
          <a:noFill/>
          <a:miter lim="400000"/>
        </a:ln>
        <a:effectLst/>
      </xdr:spPr>
    </xdr:pic>
    <xdr:clientData/>
  </xdr:twoCellAnchor>
  <xdr:twoCellAnchor editAs="absolute">
    <xdr:from>
      <xdr:col>2</xdr:col>
      <xdr:colOff>315232</xdr:colOff>
      <xdr:row>6</xdr:row>
      <xdr:rowOff>83844</xdr:rowOff>
    </xdr:from>
    <xdr:to>
      <xdr:col>16</xdr:col>
      <xdr:colOff>548822</xdr:colOff>
      <xdr:row>9</xdr:row>
      <xdr:rowOff>59764</xdr:rowOff>
    </xdr:to>
    <xdr:sp macro="" textlink="">
      <xdr:nvSpPr>
        <xdr:cNvPr id="6" name="Rectangle 5">
          <a:extLst>
            <a:ext uri="{FF2B5EF4-FFF2-40B4-BE49-F238E27FC236}">
              <a16:creationId xmlns:a16="http://schemas.microsoft.com/office/drawing/2014/main" id="{96B5F70D-11DD-404E-9E2E-E2263764CE1E}"/>
            </a:ext>
          </a:extLst>
        </xdr:cNvPr>
        <xdr:cNvSpPr/>
      </xdr:nvSpPr>
      <xdr:spPr>
        <a:xfrm>
          <a:off x="1966232" y="718844"/>
          <a:ext cx="9631590" cy="59504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les celules jaunes sont à compléter avec les données de vos liasses fiscales puis  avec vos prévisions.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Les celules blanches se complètent automatiquement et les celules hachurées ne sont pas à compléter.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127000</xdr:colOff>
      <xdr:row>43</xdr:row>
      <xdr:rowOff>177800</xdr:rowOff>
    </xdr:from>
    <xdr:to>
      <xdr:col>9</xdr:col>
      <xdr:colOff>127000</xdr:colOff>
      <xdr:row>45</xdr:row>
      <xdr:rowOff>0</xdr:rowOff>
    </xdr:to>
    <xdr:sp macro="" textlink="">
      <xdr:nvSpPr>
        <xdr:cNvPr id="3" name="Line 2">
          <a:extLst>
            <a:ext uri="{FF2B5EF4-FFF2-40B4-BE49-F238E27FC236}">
              <a16:creationId xmlns:a16="http://schemas.microsoft.com/office/drawing/2014/main" id="{00000000-0008-0000-0400-000003000000}"/>
            </a:ext>
          </a:extLst>
        </xdr:cNvPr>
        <xdr:cNvSpPr/>
      </xdr:nvSpPr>
      <xdr:spPr>
        <a:xfrm>
          <a:off x="4102100" y="7962900"/>
          <a:ext cx="0" cy="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46</xdr:row>
      <xdr:rowOff>177800</xdr:rowOff>
    </xdr:from>
    <xdr:to>
      <xdr:col>9</xdr:col>
      <xdr:colOff>127000</xdr:colOff>
      <xdr:row>48</xdr:row>
      <xdr:rowOff>0</xdr:rowOff>
    </xdr:to>
    <xdr:sp macro="" textlink="">
      <xdr:nvSpPr>
        <xdr:cNvPr id="4" name="Line 3">
          <a:extLst>
            <a:ext uri="{FF2B5EF4-FFF2-40B4-BE49-F238E27FC236}">
              <a16:creationId xmlns:a16="http://schemas.microsoft.com/office/drawing/2014/main" id="{00000000-0008-0000-0400-000004000000}"/>
            </a:ext>
          </a:extLst>
        </xdr:cNvPr>
        <xdr:cNvSpPr/>
      </xdr:nvSpPr>
      <xdr:spPr>
        <a:xfrm>
          <a:off x="4102100" y="7962900"/>
          <a:ext cx="0" cy="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47</xdr:row>
      <xdr:rowOff>177800</xdr:rowOff>
    </xdr:from>
    <xdr:to>
      <xdr:col>9</xdr:col>
      <xdr:colOff>127000</xdr:colOff>
      <xdr:row>49</xdr:row>
      <xdr:rowOff>0</xdr:rowOff>
    </xdr:to>
    <xdr:sp macro="" textlink="">
      <xdr:nvSpPr>
        <xdr:cNvPr id="5" name="Line 4">
          <a:extLst>
            <a:ext uri="{FF2B5EF4-FFF2-40B4-BE49-F238E27FC236}">
              <a16:creationId xmlns:a16="http://schemas.microsoft.com/office/drawing/2014/main" id="{00000000-0008-0000-0400-000005000000}"/>
            </a:ext>
          </a:extLst>
        </xdr:cNvPr>
        <xdr:cNvSpPr/>
      </xdr:nvSpPr>
      <xdr:spPr>
        <a:xfrm>
          <a:off x="4102100" y="7962900"/>
          <a:ext cx="0" cy="17780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2</xdr:col>
      <xdr:colOff>673100</xdr:colOff>
      <xdr:row>77</xdr:row>
      <xdr:rowOff>50800</xdr:rowOff>
    </xdr:from>
    <xdr:to>
      <xdr:col>2</xdr:col>
      <xdr:colOff>749300</xdr:colOff>
      <xdr:row>79</xdr:row>
      <xdr:rowOff>88900</xdr:rowOff>
    </xdr:to>
    <xdr:sp macro="" textlink="">
      <xdr:nvSpPr>
        <xdr:cNvPr id="7" name="AutoShape 6">
          <a:extLst>
            <a:ext uri="{FF2B5EF4-FFF2-40B4-BE49-F238E27FC236}">
              <a16:creationId xmlns:a16="http://schemas.microsoft.com/office/drawing/2014/main" id="{00000000-0008-0000-0400-000007000000}"/>
            </a:ext>
          </a:extLst>
        </xdr:cNvPr>
        <xdr:cNvSpPr/>
      </xdr:nvSpPr>
      <xdr:spPr>
        <a:xfrm>
          <a:off x="1181100" y="12585700"/>
          <a:ext cx="76200" cy="0"/>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44</xdr:row>
      <xdr:rowOff>25400</xdr:rowOff>
    </xdr:from>
    <xdr:to>
      <xdr:col>9</xdr:col>
      <xdr:colOff>177800</xdr:colOff>
      <xdr:row>44</xdr:row>
      <xdr:rowOff>152400</xdr:rowOff>
    </xdr:to>
    <xdr:sp macro="" textlink="">
      <xdr:nvSpPr>
        <xdr:cNvPr id="8" name="AutoShape 19">
          <a:extLst>
            <a:ext uri="{FF2B5EF4-FFF2-40B4-BE49-F238E27FC236}">
              <a16:creationId xmlns:a16="http://schemas.microsoft.com/office/drawing/2014/main" id="{00000000-0008-0000-0400-000008000000}"/>
            </a:ext>
          </a:extLst>
        </xdr:cNvPr>
        <xdr:cNvSpPr/>
      </xdr:nvSpPr>
      <xdr:spPr>
        <a:xfrm>
          <a:off x="4102100" y="7962900"/>
          <a:ext cx="50800" cy="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47</xdr:row>
      <xdr:rowOff>38100</xdr:rowOff>
    </xdr:from>
    <xdr:to>
      <xdr:col>9</xdr:col>
      <xdr:colOff>203200</xdr:colOff>
      <xdr:row>47</xdr:row>
      <xdr:rowOff>165100</xdr:rowOff>
    </xdr:to>
    <xdr:sp macro="" textlink="">
      <xdr:nvSpPr>
        <xdr:cNvPr id="9" name="AutoShape 20">
          <a:extLst>
            <a:ext uri="{FF2B5EF4-FFF2-40B4-BE49-F238E27FC236}">
              <a16:creationId xmlns:a16="http://schemas.microsoft.com/office/drawing/2014/main" id="{00000000-0008-0000-0400-000009000000}"/>
            </a:ext>
          </a:extLst>
        </xdr:cNvPr>
        <xdr:cNvSpPr/>
      </xdr:nvSpPr>
      <xdr:spPr>
        <a:xfrm>
          <a:off x="4127500" y="7962900"/>
          <a:ext cx="50800" cy="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48</xdr:row>
      <xdr:rowOff>25400</xdr:rowOff>
    </xdr:from>
    <xdr:to>
      <xdr:col>9</xdr:col>
      <xdr:colOff>203200</xdr:colOff>
      <xdr:row>48</xdr:row>
      <xdr:rowOff>152400</xdr:rowOff>
    </xdr:to>
    <xdr:sp macro="" textlink="">
      <xdr:nvSpPr>
        <xdr:cNvPr id="10" name="AutoShape 21">
          <a:extLst>
            <a:ext uri="{FF2B5EF4-FFF2-40B4-BE49-F238E27FC236}">
              <a16:creationId xmlns:a16="http://schemas.microsoft.com/office/drawing/2014/main" id="{00000000-0008-0000-0400-00000A000000}"/>
            </a:ext>
          </a:extLst>
        </xdr:cNvPr>
        <xdr:cNvSpPr/>
      </xdr:nvSpPr>
      <xdr:spPr>
        <a:xfrm>
          <a:off x="4127500" y="7988300"/>
          <a:ext cx="50800" cy="12700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1</xdr:col>
      <xdr:colOff>213979</xdr:colOff>
      <xdr:row>1</xdr:row>
      <xdr:rowOff>14941</xdr:rowOff>
    </xdr:from>
    <xdr:to>
      <xdr:col>2</xdr:col>
      <xdr:colOff>817561</xdr:colOff>
      <xdr:row>6</xdr:row>
      <xdr:rowOff>10484</xdr:rowOff>
    </xdr:to>
    <xdr:pic>
      <xdr:nvPicPr>
        <xdr:cNvPr id="13" name="Image 12" descr="Image 1">
          <a:extLst>
            <a:ext uri="{FF2B5EF4-FFF2-40B4-BE49-F238E27FC236}">
              <a16:creationId xmlns:a16="http://schemas.microsoft.com/office/drawing/2014/main" id="{36D628B7-7533-408D-B59E-F4A2D7D333E3}"/>
            </a:ext>
          </a:extLst>
        </xdr:cNvPr>
        <xdr:cNvPicPr>
          <a:picLocks noChangeAspect="1"/>
        </xdr:cNvPicPr>
      </xdr:nvPicPr>
      <xdr:blipFill>
        <a:blip xmlns:r="http://schemas.openxmlformats.org/officeDocument/2006/relationships" r:embed="rId1"/>
        <a:stretch>
          <a:fillRect/>
        </a:stretch>
      </xdr:blipFill>
      <xdr:spPr>
        <a:xfrm>
          <a:off x="472515" y="219048"/>
          <a:ext cx="862117" cy="1016079"/>
        </a:xfrm>
        <a:prstGeom prst="rect">
          <a:avLst/>
        </a:prstGeom>
        <a:ln w="12700" cap="flat">
          <a:noFill/>
          <a:miter lim="400000"/>
        </a:ln>
        <a:effectLst/>
      </xdr:spPr>
    </xdr:pic>
    <xdr:clientData/>
  </xdr:twoCellAnchor>
  <xdr:twoCellAnchor editAs="absolute">
    <xdr:from>
      <xdr:col>3</xdr:col>
      <xdr:colOff>116863</xdr:colOff>
      <xdr:row>3</xdr:row>
      <xdr:rowOff>14941</xdr:rowOff>
    </xdr:from>
    <xdr:to>
      <xdr:col>16</xdr:col>
      <xdr:colOff>423156</xdr:colOff>
      <xdr:row>5</xdr:row>
      <xdr:rowOff>192566</xdr:rowOff>
    </xdr:to>
    <xdr:sp macro="" textlink="">
      <xdr:nvSpPr>
        <xdr:cNvPr id="14" name="Rectangle 13">
          <a:extLst>
            <a:ext uri="{FF2B5EF4-FFF2-40B4-BE49-F238E27FC236}">
              <a16:creationId xmlns:a16="http://schemas.microsoft.com/office/drawing/2014/main" id="{55AF248C-E7C4-4D7A-93DB-52FDB8C4CD57}"/>
            </a:ext>
          </a:extLst>
        </xdr:cNvPr>
        <xdr:cNvSpPr/>
      </xdr:nvSpPr>
      <xdr:spPr>
        <a:xfrm>
          <a:off x="1463970" y="627262"/>
          <a:ext cx="8171222" cy="58584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r>
            <a:rPr kumimoji="0" lang="fr-FR" sz="1400" b="0" i="0" u="none" strike="noStrike" cap="none" spc="0" normalizeH="0" baseline="0">
              <a:ln>
                <a:noFill/>
              </a:ln>
              <a:solidFill>
                <a:srgbClr val="FFFF00"/>
              </a:solidFill>
              <a:effectLst/>
              <a:uFillTx/>
              <a:latin typeface="Calibri"/>
              <a:ea typeface="Calibri"/>
              <a:cs typeface="Calibri"/>
              <a:sym typeface="Calibri"/>
            </a:rPr>
            <a:t>, les celules jaunes sont à compléter avec les données de vos liasses fiscales </a:t>
          </a:r>
          <a:r>
            <a:rPr kumimoji="0" lang="fr-FR" sz="1400" b="0" i="0" u="none" strike="noStrike" cap="none" spc="0" normalizeH="0" baseline="0">
              <a:ln>
                <a:noFill/>
              </a:ln>
              <a:solidFill>
                <a:schemeClr val="bg1"/>
              </a:solidFill>
              <a:effectLst/>
              <a:uFillTx/>
              <a:latin typeface="Calibri"/>
              <a:ea typeface="Calibri"/>
              <a:cs typeface="Calibri"/>
              <a:sym typeface="Calibri"/>
            </a:rPr>
            <a:t>et les celules bleues avec vos prévisions. </a:t>
          </a:r>
          <a:r>
            <a:rPr kumimoji="0" lang="fr-FR" sz="1400" b="0" i="0" u="none" strike="noStrike" cap="none" spc="0" normalizeH="0" baseline="0">
              <a:ln>
                <a:noFill/>
              </a:ln>
              <a:solidFill>
                <a:schemeClr val="bg1"/>
              </a:solidFill>
              <a:effectLst/>
              <a:uFillTx/>
              <a:latin typeface="Calibri"/>
              <a:ea typeface="Calibri"/>
              <a:cs typeface="Calibri"/>
            </a:rPr>
            <a:t>Les celules blanches se complètent automatiquement. </a:t>
          </a:r>
          <a:endParaRPr kumimoji="0" lang="fr-FR" sz="1400" b="0" i="0" u="none" strike="noStrike" cap="none" spc="0" normalizeH="0" baseline="0">
            <a:ln>
              <a:noFill/>
            </a:ln>
            <a:solidFill>
              <a:schemeClr val="bg1"/>
            </a:solidFill>
            <a:effectLst/>
            <a:uFillTx/>
            <a:latin typeface="Calibri"/>
            <a:ea typeface="Calibri"/>
            <a:cs typeface="Calibri"/>
            <a:sym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139700</xdr:colOff>
      <xdr:row>0</xdr:row>
      <xdr:rowOff>69850</xdr:rowOff>
    </xdr:from>
    <xdr:to>
      <xdr:col>0</xdr:col>
      <xdr:colOff>641087</xdr:colOff>
      <xdr:row>3</xdr:row>
      <xdr:rowOff>78831</xdr:rowOff>
    </xdr:to>
    <xdr:pic>
      <xdr:nvPicPr>
        <xdr:cNvPr id="2" name="Image 1" descr="Image 1">
          <a:extLst>
            <a:ext uri="{FF2B5EF4-FFF2-40B4-BE49-F238E27FC236}">
              <a16:creationId xmlns:a16="http://schemas.microsoft.com/office/drawing/2014/main" id="{DEFB371F-1A66-4538-8E40-B757BC411B26}"/>
            </a:ext>
          </a:extLst>
        </xdr:cNvPr>
        <xdr:cNvPicPr>
          <a:picLocks noChangeAspect="1"/>
        </xdr:cNvPicPr>
      </xdr:nvPicPr>
      <xdr:blipFill>
        <a:blip xmlns:r="http://schemas.openxmlformats.org/officeDocument/2006/relationships" r:embed="rId1"/>
        <a:stretch>
          <a:fillRect/>
        </a:stretch>
      </xdr:blipFill>
      <xdr:spPr>
        <a:xfrm>
          <a:off x="139700" y="69850"/>
          <a:ext cx="501387" cy="599531"/>
        </a:xfrm>
        <a:prstGeom prst="rect">
          <a:avLst/>
        </a:prstGeom>
        <a:ln w="12700" cap="flat">
          <a:noFill/>
          <a:miter lim="400000"/>
        </a:ln>
        <a:effectLst/>
      </xdr:spPr>
    </xdr:pic>
    <xdr:clientData/>
  </xdr:twoCellAnchor>
  <xdr:twoCellAnchor editAs="absolute">
    <xdr:from>
      <xdr:col>0</xdr:col>
      <xdr:colOff>669070</xdr:colOff>
      <xdr:row>4</xdr:row>
      <xdr:rowOff>27214</xdr:rowOff>
    </xdr:from>
    <xdr:to>
      <xdr:col>7</xdr:col>
      <xdr:colOff>773350</xdr:colOff>
      <xdr:row>7</xdr:row>
      <xdr:rowOff>41554</xdr:rowOff>
    </xdr:to>
    <xdr:sp macro="" textlink="">
      <xdr:nvSpPr>
        <xdr:cNvPr id="4" name="Rectangle 3">
          <a:extLst>
            <a:ext uri="{FF2B5EF4-FFF2-40B4-BE49-F238E27FC236}">
              <a16:creationId xmlns:a16="http://schemas.microsoft.com/office/drawing/2014/main" id="{93F3014E-9225-40B6-B2A8-B1F7B5A2B4C5}"/>
            </a:ext>
          </a:extLst>
        </xdr:cNvPr>
        <xdr:cNvSpPr/>
      </xdr:nvSpPr>
      <xdr:spPr>
        <a:xfrm>
          <a:off x="669070" y="789214"/>
          <a:ext cx="8171222" cy="58584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les celules jaunes sont à compléter </a:t>
          </a:r>
        </a:p>
      </xdr:txBody>
    </xdr:sp>
    <xdr:clientData/>
  </xdr:twoCellAnchor>
</xdr:wsDr>
</file>

<file path=xl/persons/person.xml><?xml version="1.0" encoding="utf-8"?>
<personList xmlns="http://schemas.microsoft.com/office/spreadsheetml/2018/threadedcomments" xmlns:x="http://schemas.openxmlformats.org/spreadsheetml/2006/main">
  <person displayName="OULD FERHAT Laurence" id="{A75BCFA6-9B11-4CDD-AE27-CCF2C7146B12}" userId="OULD FERHAT Laurence" providerId="None"/>
</personList>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 dT="2022-05-12T14:05:35.58" personId="{A75BCFA6-9B11-4CDD-AE27-CCF2C7146B12}" id="{E62861DF-3869-4083-AC2F-190D72D2AF5B}">
    <text>Le titre de l'onglet ne va pas. ce n'est pas un accueil, c'est une synthèse. Un onglet accueil c'est une onglet qui vous accueille, pas un onglet qui fait des vérifications, ou du calibrage de formules. A minima il faudrait rajouter un paragraphe de bienvenue qui explique l'objectif de l'annexe 6. Je l'ai fait à minima dans le titre mais je sais pas si vous voulez rajouter qlqc</text>
  </threadedComment>
</ThreadedComments>
</file>

<file path=xl/threadedComments/threadedComment2.xml><?xml version="1.0" encoding="utf-8"?>
<ThreadedComments xmlns="http://schemas.microsoft.com/office/spreadsheetml/2018/threadedcomments" xmlns:x="http://schemas.openxmlformats.org/spreadsheetml/2006/main">
  <threadedComment ref="D4" dT="2022-06-16T13:36:50.31" personId="{A75BCFA6-9B11-4CDD-AE27-CCF2C7146B12}" id="{D3A7B76F-9C24-48E9-9B73-377619D66469}">
    <text>j'ai rajouté Postprojet qui n'était pas dans le titre et puis la couleur c'est jaune et non pas vert, j'ai modifié dans l'encadré!!! De même j'ai rajouté une "mise en forme conditionnelle" vue avec Guillaume D. en fonction de l'intitulé projet ou post-projet ou Non concerné</text>
  </threadedComment>
</ThreadedComments>
</file>

<file path=xl/threadedComments/threadedComment3.xml><?xml version="1.0" encoding="utf-8"?>
<ThreadedComments xmlns="http://schemas.microsoft.com/office/spreadsheetml/2018/threadedcomments" xmlns:x="http://schemas.openxmlformats.org/spreadsheetml/2006/main">
  <threadedComment ref="D1" dT="2022-06-16T23:05:07.31" personId="{A75BCFA6-9B11-4CDD-AE27-CCF2C7146B12}" id="{2EBD9E55-6107-4881-A288-352810950303}">
    <text>MISE EN FORME conditionnelle à faire comme dans Marché et emploi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A6C1E2"/>
  </sheetPr>
  <dimension ref="A1:AE36"/>
  <sheetViews>
    <sheetView zoomScale="70" zoomScaleNormal="70" workbookViewId="0">
      <selection activeCell="K44" sqref="K44"/>
    </sheetView>
  </sheetViews>
  <sheetFormatPr baseColWidth="10" defaultColWidth="10.875" defaultRowHeight="15.95" customHeight="1"/>
  <cols>
    <col min="1" max="1" width="4.5" style="74" customWidth="1"/>
    <col min="2" max="2" width="34.625" style="74" customWidth="1"/>
    <col min="3" max="3" width="0.5" style="74" customWidth="1"/>
    <col min="4" max="8" width="1.125" style="74" customWidth="1"/>
    <col min="9" max="9" width="12.875" style="74" customWidth="1"/>
    <col min="10" max="10" width="18.625" style="74" customWidth="1"/>
    <col min="11" max="11" width="12.875" style="74" customWidth="1"/>
    <col min="12" max="21" width="13.375" style="74" customWidth="1"/>
    <col min="22" max="22" width="15.375" style="74" customWidth="1"/>
    <col min="23" max="23" width="6" style="74" customWidth="1"/>
    <col min="24" max="25" width="10.875" style="74" customWidth="1"/>
    <col min="26" max="16384" width="10.875" style="74"/>
  </cols>
  <sheetData>
    <row r="1" spans="1:31" ht="17.100000000000001" customHeight="1">
      <c r="A1" s="73"/>
      <c r="B1" s="73"/>
      <c r="C1" s="73"/>
      <c r="D1" s="73"/>
      <c r="E1" s="73"/>
      <c r="F1" s="73"/>
      <c r="G1" s="73"/>
      <c r="H1" s="73"/>
      <c r="I1" s="73"/>
      <c r="J1" s="73"/>
      <c r="K1" s="73"/>
      <c r="L1" s="73"/>
      <c r="M1" s="73"/>
      <c r="N1" s="73"/>
      <c r="O1" s="73"/>
      <c r="P1" s="73"/>
      <c r="Q1" s="73"/>
      <c r="R1" s="73"/>
      <c r="S1" s="73"/>
      <c r="T1" s="73"/>
      <c r="U1" s="73"/>
      <c r="V1" s="73"/>
      <c r="W1" s="73"/>
      <c r="X1" s="73"/>
    </row>
    <row r="2" spans="1:31" ht="17.100000000000001" customHeight="1">
      <c r="A2" s="73"/>
      <c r="B2" s="73"/>
      <c r="C2" s="73"/>
      <c r="D2" s="73"/>
      <c r="E2" s="73"/>
      <c r="F2" s="73"/>
      <c r="G2" s="73"/>
      <c r="H2" s="73"/>
      <c r="I2" s="28"/>
      <c r="J2" s="207" t="s">
        <v>342</v>
      </c>
      <c r="K2" s="208"/>
      <c r="L2" s="208"/>
      <c r="M2" s="208"/>
      <c r="N2" s="208"/>
      <c r="O2" s="208"/>
      <c r="P2" s="208"/>
      <c r="Q2" s="208"/>
      <c r="R2" s="75"/>
      <c r="S2" s="75"/>
      <c r="T2" s="75"/>
      <c r="U2" s="75"/>
      <c r="V2" s="75"/>
      <c r="W2" s="76"/>
      <c r="X2" s="76"/>
      <c r="Y2" s="76"/>
      <c r="Z2" s="76"/>
      <c r="AA2" s="76"/>
      <c r="AB2" s="76"/>
      <c r="AC2" s="76"/>
      <c r="AD2" s="76"/>
      <c r="AE2" s="76"/>
    </row>
    <row r="3" spans="1:31" ht="60" customHeight="1">
      <c r="A3" s="73"/>
      <c r="B3" s="73"/>
      <c r="C3" s="73"/>
      <c r="D3" s="73"/>
      <c r="E3" s="73"/>
      <c r="F3" s="73"/>
      <c r="G3" s="73"/>
      <c r="H3" s="73"/>
      <c r="I3" s="77"/>
      <c r="J3" s="208"/>
      <c r="K3" s="208"/>
      <c r="L3" s="208"/>
      <c r="M3" s="208"/>
      <c r="N3" s="208"/>
      <c r="O3" s="208"/>
      <c r="P3" s="208"/>
      <c r="Q3" s="208"/>
      <c r="R3" s="75"/>
      <c r="S3" s="75"/>
      <c r="T3" s="75"/>
      <c r="U3" s="75"/>
      <c r="V3" s="75"/>
      <c r="W3" s="78"/>
      <c r="X3" s="78"/>
      <c r="Y3" s="78"/>
      <c r="Z3" s="78"/>
      <c r="AA3" s="78"/>
      <c r="AB3" s="78"/>
      <c r="AC3" s="78"/>
      <c r="AD3" s="78"/>
      <c r="AE3" s="78"/>
    </row>
    <row r="4" spans="1:31" ht="15.6" hidden="1" customHeight="1">
      <c r="A4" s="73"/>
      <c r="B4" s="73"/>
      <c r="C4" s="73"/>
      <c r="D4" s="73"/>
      <c r="E4" s="73"/>
      <c r="F4" s="73"/>
      <c r="G4" s="73"/>
      <c r="H4" s="73"/>
      <c r="I4" s="73"/>
      <c r="J4" s="208"/>
      <c r="K4" s="208"/>
      <c r="L4" s="208"/>
      <c r="M4" s="208"/>
      <c r="N4" s="208"/>
      <c r="O4" s="208"/>
      <c r="P4" s="208"/>
      <c r="Q4" s="208"/>
      <c r="R4" s="75"/>
      <c r="S4" s="75"/>
      <c r="T4" s="75"/>
      <c r="U4" s="75"/>
      <c r="V4" s="75"/>
      <c r="W4" s="78"/>
      <c r="X4" s="78"/>
      <c r="Y4" s="78"/>
      <c r="Z4" s="78"/>
      <c r="AA4" s="78"/>
      <c r="AB4" s="78"/>
      <c r="AC4" s="78"/>
      <c r="AD4" s="78"/>
      <c r="AE4" s="78"/>
    </row>
    <row r="5" spans="1:31" ht="15.95" customHeight="1">
      <c r="A5" s="73"/>
      <c r="B5" s="73"/>
      <c r="C5" s="73"/>
      <c r="D5" s="73"/>
      <c r="E5" s="73"/>
      <c r="F5" s="73"/>
      <c r="G5" s="73"/>
      <c r="H5" s="73"/>
      <c r="I5" s="73"/>
      <c r="J5" s="73"/>
      <c r="K5" s="75"/>
      <c r="L5" s="75"/>
      <c r="M5" s="75"/>
      <c r="N5" s="75"/>
      <c r="O5" s="75"/>
      <c r="P5" s="75"/>
      <c r="Q5" s="75"/>
      <c r="R5" s="75"/>
      <c r="S5" s="75"/>
      <c r="T5" s="75"/>
      <c r="U5" s="75"/>
      <c r="V5" s="75"/>
      <c r="W5" s="79"/>
      <c r="X5" s="79"/>
      <c r="Y5" s="79"/>
      <c r="Z5" s="79"/>
      <c r="AA5" s="79"/>
      <c r="AB5" s="79"/>
      <c r="AC5" s="79"/>
      <c r="AD5" s="79"/>
      <c r="AE5" s="79"/>
    </row>
    <row r="6" spans="1:31" ht="15.95" customHeight="1">
      <c r="A6" s="73"/>
      <c r="B6" s="73"/>
      <c r="C6" s="73"/>
      <c r="D6" s="73"/>
      <c r="E6" s="73"/>
      <c r="F6" s="73"/>
      <c r="G6" s="73"/>
      <c r="H6" s="73"/>
      <c r="I6" s="73"/>
      <c r="J6" s="73"/>
      <c r="K6" s="75"/>
      <c r="L6" s="75"/>
      <c r="M6" s="75"/>
      <c r="N6" s="75"/>
      <c r="O6" s="75"/>
      <c r="P6" s="75"/>
      <c r="Q6" s="75"/>
      <c r="R6" s="75"/>
      <c r="S6" s="75"/>
      <c r="T6" s="75"/>
      <c r="U6" s="75"/>
      <c r="V6" s="75"/>
      <c r="W6" s="79"/>
      <c r="X6" s="79"/>
      <c r="Y6" s="79"/>
      <c r="Z6" s="79"/>
      <c r="AA6" s="79"/>
      <c r="AB6" s="79"/>
      <c r="AC6" s="79"/>
      <c r="AD6" s="79"/>
      <c r="AE6" s="79"/>
    </row>
    <row r="7" spans="1:31" ht="15.95" customHeight="1">
      <c r="A7" s="73"/>
      <c r="B7" s="73"/>
      <c r="C7" s="73"/>
      <c r="D7" s="73"/>
      <c r="E7" s="73"/>
      <c r="F7" s="73"/>
      <c r="G7" s="73"/>
      <c r="H7" s="73"/>
      <c r="I7" s="73"/>
      <c r="J7" s="73"/>
      <c r="K7" s="75"/>
      <c r="L7" s="75"/>
      <c r="M7" s="75"/>
      <c r="N7" s="75"/>
      <c r="O7" s="75"/>
      <c r="P7" s="75"/>
      <c r="Q7" s="75"/>
      <c r="R7" s="75"/>
      <c r="S7" s="75"/>
      <c r="T7" s="75"/>
      <c r="U7" s="75"/>
      <c r="V7" s="75"/>
      <c r="W7" s="79"/>
      <c r="X7" s="79"/>
      <c r="Y7" s="79"/>
      <c r="Z7" s="79"/>
      <c r="AA7" s="79"/>
      <c r="AB7" s="79"/>
      <c r="AC7" s="79"/>
      <c r="AD7" s="79"/>
      <c r="AE7" s="79"/>
    </row>
    <row r="8" spans="1:31" ht="15.95" customHeight="1">
      <c r="A8" s="73"/>
      <c r="B8" s="73"/>
      <c r="C8" s="73"/>
      <c r="D8" s="73"/>
      <c r="E8" s="73"/>
      <c r="F8" s="73"/>
      <c r="G8" s="73"/>
      <c r="H8" s="73"/>
      <c r="I8" s="73"/>
      <c r="J8" s="73"/>
      <c r="K8" s="75"/>
      <c r="L8" s="75"/>
      <c r="M8" s="75"/>
      <c r="N8" s="75"/>
      <c r="O8" s="75"/>
      <c r="P8" s="75"/>
      <c r="Q8" s="75"/>
      <c r="R8" s="75"/>
      <c r="S8" s="75"/>
      <c r="T8" s="75"/>
      <c r="U8" s="75"/>
      <c r="V8" s="75"/>
      <c r="W8" s="79"/>
      <c r="X8" s="79"/>
      <c r="Y8" s="79"/>
      <c r="Z8" s="79"/>
      <c r="AA8" s="79"/>
      <c r="AB8" s="79"/>
      <c r="AC8" s="79"/>
      <c r="AD8" s="79"/>
      <c r="AE8" s="79"/>
    </row>
    <row r="9" spans="1:31" ht="15.95" customHeight="1">
      <c r="A9" s="73"/>
      <c r="B9" s="73"/>
      <c r="C9" s="73"/>
      <c r="D9" s="73"/>
      <c r="E9" s="73"/>
      <c r="F9" s="73"/>
      <c r="G9" s="73"/>
      <c r="H9" s="73"/>
      <c r="I9" s="73"/>
      <c r="J9" s="73"/>
      <c r="K9" s="73"/>
      <c r="L9" s="73"/>
      <c r="M9" s="73"/>
      <c r="N9" s="73"/>
      <c r="O9" s="73"/>
      <c r="P9" s="73"/>
      <c r="Q9" s="73"/>
      <c r="R9" s="73"/>
      <c r="S9" s="73"/>
      <c r="T9" s="73"/>
      <c r="U9" s="73"/>
      <c r="V9" s="73"/>
      <c r="W9" s="73"/>
      <c r="X9" s="73"/>
    </row>
    <row r="10" spans="1:31" ht="15.95" customHeight="1">
      <c r="A10" s="73"/>
      <c r="B10" s="73"/>
      <c r="C10" s="73"/>
      <c r="D10" s="73"/>
      <c r="E10" s="73"/>
      <c r="F10" s="73"/>
      <c r="G10" s="73"/>
      <c r="H10" s="73"/>
      <c r="I10" s="205" t="s">
        <v>261</v>
      </c>
      <c r="J10" s="206"/>
      <c r="K10" s="1"/>
      <c r="L10" s="169"/>
      <c r="M10" s="2"/>
      <c r="N10" s="205" t="s">
        <v>315</v>
      </c>
      <c r="O10" s="206"/>
      <c r="P10" s="135"/>
      <c r="Q10" s="215"/>
      <c r="R10" s="216"/>
      <c r="S10" s="216"/>
      <c r="T10" s="216"/>
      <c r="U10" s="216"/>
      <c r="V10" s="217"/>
      <c r="W10" s="73"/>
      <c r="X10" s="73"/>
    </row>
    <row r="11" spans="1:31" ht="15.95" customHeight="1">
      <c r="A11" s="73"/>
      <c r="B11" s="73"/>
      <c r="C11" s="73"/>
      <c r="D11" s="73"/>
      <c r="E11" s="73"/>
      <c r="F11" s="73"/>
      <c r="G11" s="73"/>
      <c r="H11" s="73"/>
      <c r="I11" s="73"/>
      <c r="J11" s="73"/>
      <c r="K11" s="73"/>
      <c r="L11" s="73"/>
      <c r="M11" s="73"/>
      <c r="N11" s="73"/>
      <c r="O11" s="73"/>
      <c r="P11" s="73"/>
      <c r="Q11" s="73"/>
      <c r="R11" s="73"/>
      <c r="S11" s="73"/>
      <c r="T11" s="73"/>
      <c r="U11" s="73"/>
      <c r="V11" s="73"/>
      <c r="W11" s="73"/>
      <c r="X11" s="73"/>
    </row>
    <row r="12" spans="1:31" ht="15.95" customHeight="1">
      <c r="A12" s="73"/>
      <c r="B12" s="73"/>
      <c r="C12" s="73"/>
      <c r="D12" s="73"/>
      <c r="E12" s="73"/>
      <c r="F12" s="73"/>
      <c r="G12" s="73"/>
      <c r="H12" s="73"/>
      <c r="I12" s="205" t="s">
        <v>316</v>
      </c>
      <c r="J12" s="206"/>
      <c r="K12" s="135"/>
      <c r="L12" s="170"/>
      <c r="M12" s="80" t="s">
        <v>282</v>
      </c>
      <c r="N12" s="73"/>
      <c r="P12" s="73"/>
      <c r="Q12" s="73"/>
      <c r="R12" s="73"/>
      <c r="S12" s="73"/>
      <c r="T12" s="73"/>
      <c r="U12" s="73"/>
      <c r="V12" s="73"/>
      <c r="W12" s="73"/>
      <c r="X12" s="73"/>
      <c r="Y12" s="81"/>
    </row>
    <row r="13" spans="1:31" ht="15.95" customHeight="1">
      <c r="A13" s="73"/>
      <c r="C13" s="73"/>
      <c r="D13" s="73"/>
      <c r="E13" s="73"/>
      <c r="F13" s="73"/>
      <c r="G13" s="73"/>
      <c r="H13" s="73"/>
      <c r="I13" s="73"/>
      <c r="J13" s="73"/>
      <c r="K13" s="73"/>
      <c r="L13" s="73"/>
      <c r="N13" s="73"/>
      <c r="O13" s="82">
        <f>SUM(DATE(($L$14)+5,MONTH($L$16),DAY($L$16)))</f>
        <v>46581</v>
      </c>
      <c r="P13" s="83"/>
      <c r="Q13" s="73"/>
      <c r="R13" s="73"/>
      <c r="S13" s="73"/>
      <c r="T13" s="73"/>
      <c r="U13" s="73"/>
      <c r="V13" s="73"/>
      <c r="W13" s="73"/>
      <c r="X13" s="73"/>
      <c r="Y13" s="81"/>
    </row>
    <row r="14" spans="1:31" ht="15.95" customHeight="1">
      <c r="A14" s="73"/>
      <c r="B14" s="73"/>
      <c r="C14" s="73"/>
      <c r="D14" s="73"/>
      <c r="E14" s="73"/>
      <c r="F14" s="73"/>
      <c r="G14" s="73"/>
      <c r="H14" s="73"/>
      <c r="I14" s="205" t="s">
        <v>0</v>
      </c>
      <c r="J14" s="206"/>
      <c r="K14" s="1"/>
      <c r="L14" s="39">
        <v>2022</v>
      </c>
      <c r="M14" s="84"/>
      <c r="N14" s="205" t="s">
        <v>271</v>
      </c>
      <c r="O14" s="206"/>
      <c r="Q14" s="39">
        <v>2025</v>
      </c>
      <c r="R14" s="73"/>
      <c r="S14" s="73"/>
      <c r="T14" s="73"/>
      <c r="U14" s="73"/>
      <c r="V14" s="73"/>
      <c r="W14" s="73"/>
      <c r="X14" s="73"/>
      <c r="Y14" s="81" t="s">
        <v>275</v>
      </c>
    </row>
    <row r="15" spans="1:31" ht="15.95" customHeight="1">
      <c r="A15" s="73"/>
      <c r="B15" s="73"/>
      <c r="C15" s="73"/>
      <c r="D15" s="73"/>
      <c r="E15" s="73"/>
      <c r="F15" s="73"/>
      <c r="G15" s="73"/>
      <c r="H15" s="73"/>
      <c r="I15" s="73"/>
      <c r="J15" s="73"/>
      <c r="K15" s="73"/>
      <c r="L15" s="73"/>
      <c r="M15" s="73"/>
      <c r="N15" s="73"/>
      <c r="O15" s="85"/>
      <c r="P15" s="73"/>
      <c r="Q15" s="73"/>
      <c r="R15" s="73"/>
      <c r="S15" s="73"/>
      <c r="T15" s="73"/>
      <c r="U15" s="73"/>
      <c r="V15" s="73"/>
      <c r="W15" s="73"/>
      <c r="X15" s="73"/>
    </row>
    <row r="16" spans="1:31" ht="15.95" customHeight="1">
      <c r="A16" s="73"/>
      <c r="C16" s="73"/>
      <c r="D16" s="73"/>
      <c r="E16" s="73"/>
      <c r="F16" s="73"/>
      <c r="G16" s="73"/>
      <c r="H16" s="73"/>
      <c r="I16" s="218" t="s">
        <v>281</v>
      </c>
      <c r="J16" s="219"/>
      <c r="K16" s="220"/>
      <c r="L16" s="33" t="s">
        <v>350</v>
      </c>
      <c r="M16" s="73"/>
      <c r="N16" s="205" t="s">
        <v>325</v>
      </c>
      <c r="O16" s="206"/>
      <c r="P16" s="1"/>
      <c r="Q16" s="153">
        <f>IF(Q14=0,"",(Q14+5))</f>
        <v>2030</v>
      </c>
      <c r="R16" s="1"/>
      <c r="S16" s="1"/>
      <c r="T16" s="1"/>
      <c r="U16" s="1"/>
      <c r="V16" s="1"/>
      <c r="W16" s="73"/>
      <c r="X16" s="73"/>
    </row>
    <row r="17" spans="1:25" ht="15.95" customHeight="1">
      <c r="A17" s="73"/>
      <c r="B17" s="73"/>
      <c r="C17" s="73"/>
      <c r="D17" s="73"/>
      <c r="E17" s="73"/>
      <c r="F17" s="73"/>
      <c r="G17" s="73"/>
      <c r="H17" s="73"/>
      <c r="I17" s="85"/>
      <c r="J17" s="85"/>
      <c r="K17" s="85"/>
      <c r="L17" s="85"/>
      <c r="M17" s="85"/>
      <c r="N17" s="86"/>
      <c r="O17" s="86"/>
      <c r="P17" s="86"/>
      <c r="Q17" s="86"/>
      <c r="R17" s="86"/>
      <c r="S17" s="86"/>
      <c r="T17" s="86"/>
      <c r="U17" s="86"/>
      <c r="V17" s="86"/>
      <c r="W17" s="85"/>
      <c r="X17" s="73"/>
    </row>
    <row r="18" spans="1:25" ht="15.95" customHeight="1">
      <c r="A18" s="73"/>
      <c r="B18" s="211" t="s">
        <v>280</v>
      </c>
      <c r="C18" s="211"/>
      <c r="D18" s="73"/>
      <c r="E18" s="73"/>
      <c r="F18" s="73"/>
      <c r="G18" s="73"/>
      <c r="H18" s="73"/>
      <c r="I18" s="87">
        <f>J18-1</f>
        <v>2019</v>
      </c>
      <c r="J18" s="87">
        <f>K18-1</f>
        <v>2020</v>
      </c>
      <c r="K18" s="88" t="str">
        <f>L16</f>
        <v>2021</v>
      </c>
      <c r="L18" s="89">
        <f>K18+1</f>
        <v>2022</v>
      </c>
      <c r="M18" s="89">
        <f>L18+1</f>
        <v>2023</v>
      </c>
      <c r="N18" s="89">
        <f>M18+1</f>
        <v>2024</v>
      </c>
      <c r="O18" s="89">
        <f>N18+1</f>
        <v>2025</v>
      </c>
      <c r="P18" s="89">
        <f>O18+1</f>
        <v>2026</v>
      </c>
      <c r="Q18" s="89">
        <f t="shared" ref="Q18:V18" si="0">P18+1</f>
        <v>2027</v>
      </c>
      <c r="R18" s="89">
        <f t="shared" si="0"/>
        <v>2028</v>
      </c>
      <c r="S18" s="89">
        <f t="shared" si="0"/>
        <v>2029</v>
      </c>
      <c r="T18" s="89">
        <f t="shared" si="0"/>
        <v>2030</v>
      </c>
      <c r="U18" s="89">
        <f t="shared" si="0"/>
        <v>2031</v>
      </c>
      <c r="V18" s="89">
        <f t="shared" si="0"/>
        <v>2032</v>
      </c>
      <c r="W18" s="85"/>
      <c r="X18" s="73"/>
    </row>
    <row r="19" spans="1:25" s="93" customFormat="1" ht="15.95" customHeight="1">
      <c r="A19" s="90"/>
      <c r="B19" s="90"/>
      <c r="C19" s="56"/>
      <c r="D19" s="90"/>
      <c r="E19" s="90"/>
      <c r="F19" s="90"/>
      <c r="G19" s="90"/>
      <c r="H19" s="90"/>
      <c r="I19" s="91" t="s">
        <v>5</v>
      </c>
      <c r="J19" s="91" t="s">
        <v>5</v>
      </c>
      <c r="K19" s="91" t="s">
        <v>5</v>
      </c>
      <c r="L19" s="92" t="str">
        <f>IF(L18&lt;$L$14,"Prévision",IF(OR(L18=$L$14,AND(L18&gt;$L$14,L18&lt;($Q$14+1))),"Projet",IF(L18&gt;$Q$16,"Non concerné","Postprojet")))</f>
        <v>Projet</v>
      </c>
      <c r="M19" s="92" t="str">
        <f t="shared" ref="M19:V19" si="1">IF(M18&lt;$L$14,"Prévision",IF(OR(M18=$L$14,AND(M18&gt;$L$14,M18&lt;($Q$14+1))),"Projet",IF(M18&gt;$Q$16,"Non concerné","Postprojet")))</f>
        <v>Projet</v>
      </c>
      <c r="N19" s="92" t="str">
        <f t="shared" si="1"/>
        <v>Projet</v>
      </c>
      <c r="O19" s="92" t="str">
        <f t="shared" si="1"/>
        <v>Projet</v>
      </c>
      <c r="P19" s="92" t="str">
        <f t="shared" si="1"/>
        <v>Postprojet</v>
      </c>
      <c r="Q19" s="92" t="str">
        <f t="shared" si="1"/>
        <v>Postprojet</v>
      </c>
      <c r="R19" s="92" t="str">
        <f t="shared" si="1"/>
        <v>Postprojet</v>
      </c>
      <c r="S19" s="92" t="str">
        <f t="shared" si="1"/>
        <v>Postprojet</v>
      </c>
      <c r="T19" s="92" t="str">
        <f t="shared" si="1"/>
        <v>Postprojet</v>
      </c>
      <c r="U19" s="92" t="str">
        <f t="shared" si="1"/>
        <v>Non concerné</v>
      </c>
      <c r="V19" s="92" t="str">
        <f t="shared" si="1"/>
        <v>Non concerné</v>
      </c>
      <c r="W19" s="90"/>
      <c r="X19" s="90"/>
    </row>
    <row r="20" spans="1:25" s="93" customFormat="1" ht="15.95" customHeight="1">
      <c r="A20" s="90"/>
      <c r="B20" s="90"/>
      <c r="C20" s="56"/>
      <c r="D20" s="90"/>
      <c r="E20" s="90"/>
      <c r="F20" s="90"/>
      <c r="G20" s="90"/>
      <c r="H20" s="90"/>
      <c r="I20" s="150"/>
      <c r="J20" s="150"/>
      <c r="K20" s="150"/>
      <c r="L20" s="151"/>
      <c r="M20" s="151"/>
      <c r="N20" s="151"/>
      <c r="P20" s="151"/>
      <c r="Q20" s="151"/>
      <c r="R20" s="151"/>
      <c r="S20" s="151"/>
      <c r="T20" s="152"/>
      <c r="U20" s="151"/>
      <c r="V20" s="151"/>
      <c r="W20" s="90"/>
      <c r="X20" s="90"/>
    </row>
    <row r="21" spans="1:25" ht="15.9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row>
    <row r="22" spans="1:25" ht="15.95" customHeight="1">
      <c r="A22" s="73"/>
      <c r="B22" s="73"/>
      <c r="C22" s="73"/>
      <c r="D22" s="73"/>
      <c r="E22" s="73"/>
      <c r="F22" s="73"/>
      <c r="G22" s="73"/>
      <c r="H22" s="73"/>
      <c r="I22" s="73"/>
      <c r="J22" s="73"/>
      <c r="K22" s="73"/>
      <c r="L22" s="73"/>
      <c r="M22" s="73"/>
      <c r="N22" s="73"/>
      <c r="O22" s="73"/>
      <c r="P22" s="73"/>
      <c r="Q22" s="73"/>
      <c r="R22" s="73"/>
      <c r="S22" s="73"/>
      <c r="T22" s="73"/>
      <c r="U22" s="73"/>
      <c r="V22" s="73"/>
      <c r="W22" s="73"/>
      <c r="X22" s="73"/>
    </row>
    <row r="23" spans="1:25" ht="15.95" customHeight="1">
      <c r="A23" s="73"/>
      <c r="B23" s="196" t="s">
        <v>283</v>
      </c>
      <c r="C23" s="197"/>
      <c r="D23" s="197"/>
      <c r="E23" s="197"/>
      <c r="F23" s="197"/>
      <c r="G23" s="197"/>
      <c r="H23" s="197"/>
      <c r="I23" s="198"/>
      <c r="J23" s="198"/>
      <c r="K23" s="198"/>
      <c r="L23" s="198"/>
      <c r="M23" s="198"/>
      <c r="N23" s="198"/>
      <c r="O23" s="198"/>
      <c r="P23" s="198"/>
      <c r="Q23" s="198"/>
      <c r="R23" s="198"/>
      <c r="S23" s="198"/>
      <c r="T23" s="198"/>
      <c r="U23" s="198"/>
      <c r="V23" s="198"/>
      <c r="W23" s="197"/>
      <c r="X23" s="197"/>
      <c r="Y23" s="199"/>
    </row>
    <row r="24" spans="1:25" ht="15.95" customHeight="1">
      <c r="A24" s="73"/>
      <c r="B24" s="200"/>
      <c r="C24" s="97"/>
      <c r="D24" s="97"/>
      <c r="E24" s="97"/>
      <c r="F24" s="97"/>
      <c r="G24" s="97"/>
      <c r="H24" s="97"/>
      <c r="I24" s="97"/>
      <c r="J24" s="97"/>
      <c r="K24" s="97"/>
      <c r="L24" s="97"/>
      <c r="M24" s="97"/>
      <c r="N24" s="97"/>
      <c r="O24" s="97"/>
      <c r="P24" s="97"/>
      <c r="Q24" s="97"/>
      <c r="R24" s="97"/>
      <c r="S24" s="97"/>
      <c r="T24" s="97"/>
      <c r="U24" s="97"/>
      <c r="V24" s="97"/>
      <c r="W24" s="97"/>
      <c r="X24" s="97"/>
      <c r="Y24" s="201"/>
    </row>
    <row r="25" spans="1:25" ht="15.95" customHeight="1">
      <c r="A25" s="73"/>
      <c r="B25" s="213" t="s">
        <v>278</v>
      </c>
      <c r="C25" s="214"/>
      <c r="D25" s="222" t="s">
        <v>262</v>
      </c>
      <c r="E25" s="222"/>
      <c r="F25" s="222"/>
      <c r="G25" s="222"/>
      <c r="H25" s="222"/>
      <c r="I25" s="96" t="s">
        <v>264</v>
      </c>
      <c r="J25" s="97"/>
      <c r="K25" s="97"/>
      <c r="L25" s="97"/>
      <c r="M25" s="97"/>
      <c r="N25" s="97"/>
      <c r="O25" s="97"/>
      <c r="P25" s="97"/>
      <c r="Q25" s="97"/>
      <c r="R25" s="97"/>
      <c r="S25" s="97"/>
      <c r="T25" s="97"/>
      <c r="U25" s="97"/>
      <c r="V25" s="97"/>
      <c r="W25" s="97"/>
      <c r="X25" s="97"/>
      <c r="Y25" s="201"/>
    </row>
    <row r="26" spans="1:25" ht="15.95" customHeight="1">
      <c r="A26" s="73"/>
      <c r="B26" s="200"/>
      <c r="C26" s="97"/>
      <c r="D26" s="97"/>
      <c r="E26" s="97"/>
      <c r="F26" s="97"/>
      <c r="G26" s="97"/>
      <c r="H26" s="97"/>
      <c r="I26" s="96" t="s">
        <v>279</v>
      </c>
      <c r="J26" s="97"/>
      <c r="K26" s="97"/>
      <c r="L26" s="97"/>
      <c r="M26" s="97"/>
      <c r="N26" s="97"/>
      <c r="O26" s="97"/>
      <c r="P26" s="97"/>
      <c r="Q26" s="97"/>
      <c r="R26" s="97"/>
      <c r="S26" s="97"/>
      <c r="T26" s="97"/>
      <c r="U26" s="97"/>
      <c r="V26" s="97"/>
      <c r="W26" s="97"/>
      <c r="X26" s="97"/>
      <c r="Y26" s="201"/>
    </row>
    <row r="27" spans="1:25" ht="15.95" customHeight="1">
      <c r="A27" s="73"/>
      <c r="B27" s="200"/>
      <c r="C27" s="97"/>
      <c r="D27" s="97"/>
      <c r="E27" s="97"/>
      <c r="F27" s="97"/>
      <c r="G27" s="97"/>
      <c r="H27" s="97"/>
      <c r="I27" s="96" t="s">
        <v>263</v>
      </c>
      <c r="J27" s="97"/>
      <c r="K27" s="97"/>
      <c r="L27" s="97"/>
      <c r="M27" s="97"/>
      <c r="N27" s="97"/>
      <c r="O27" s="97"/>
      <c r="P27" s="97"/>
      <c r="Q27" s="97"/>
      <c r="R27" s="97"/>
      <c r="S27" s="97"/>
      <c r="T27" s="97"/>
      <c r="U27" s="97"/>
      <c r="V27" s="97"/>
      <c r="W27" s="97"/>
      <c r="X27" s="97"/>
      <c r="Y27" s="201"/>
    </row>
    <row r="28" spans="1:25" ht="15.95" customHeight="1">
      <c r="A28" s="73"/>
      <c r="B28" s="200"/>
      <c r="C28" s="97"/>
      <c r="D28" s="97"/>
      <c r="E28" s="97"/>
      <c r="F28" s="97"/>
      <c r="G28" s="97"/>
      <c r="H28" s="97"/>
      <c r="I28" s="96" t="s">
        <v>1</v>
      </c>
      <c r="J28" s="97"/>
      <c r="K28" s="97"/>
      <c r="L28" s="97"/>
      <c r="M28" s="97"/>
      <c r="N28" s="97"/>
      <c r="O28" s="97"/>
      <c r="P28" s="97"/>
      <c r="Q28" s="97"/>
      <c r="R28" s="97"/>
      <c r="S28" s="97"/>
      <c r="T28" s="97"/>
      <c r="U28" s="97"/>
      <c r="V28" s="97"/>
      <c r="W28" s="97"/>
      <c r="X28" s="97"/>
      <c r="Y28" s="201"/>
    </row>
    <row r="29" spans="1:25" ht="15.95" customHeight="1">
      <c r="A29" s="73"/>
      <c r="B29" s="200"/>
      <c r="C29" s="97"/>
      <c r="D29" s="97"/>
      <c r="E29" s="97"/>
      <c r="F29" s="97"/>
      <c r="G29" s="97"/>
      <c r="H29" s="97"/>
      <c r="I29" s="98"/>
      <c r="J29" s="97"/>
      <c r="K29" s="97"/>
      <c r="L29" s="97"/>
      <c r="M29" s="97"/>
      <c r="N29" s="97"/>
      <c r="O29" s="97"/>
      <c r="P29" s="97"/>
      <c r="Q29" s="97"/>
      <c r="R29" s="97"/>
      <c r="S29" s="97"/>
      <c r="T29" s="97"/>
      <c r="U29" s="97"/>
      <c r="V29" s="97"/>
      <c r="W29" s="97"/>
      <c r="X29" s="97"/>
      <c r="Y29" s="201"/>
    </row>
    <row r="30" spans="1:25" ht="15.95" customHeight="1">
      <c r="A30" s="73"/>
      <c r="B30" s="212" t="s">
        <v>343</v>
      </c>
      <c r="C30" s="212"/>
      <c r="D30" s="222" t="s">
        <v>262</v>
      </c>
      <c r="E30" s="222"/>
      <c r="F30" s="222"/>
      <c r="G30" s="222"/>
      <c r="H30" s="222"/>
      <c r="I30" s="96" t="s">
        <v>341</v>
      </c>
      <c r="J30" s="97"/>
      <c r="K30" s="97"/>
      <c r="L30" s="97"/>
      <c r="M30" s="97"/>
      <c r="N30" s="97"/>
      <c r="O30" s="97"/>
      <c r="P30" s="97"/>
      <c r="Q30" s="97"/>
      <c r="R30" s="97"/>
      <c r="S30" s="97"/>
      <c r="T30" s="97"/>
      <c r="U30" s="97"/>
      <c r="V30" s="97"/>
      <c r="W30" s="97"/>
      <c r="X30" s="97"/>
      <c r="Y30" s="201"/>
    </row>
    <row r="31" spans="1:25" ht="15.95" customHeight="1">
      <c r="A31" s="73"/>
      <c r="B31" s="200"/>
      <c r="C31" s="97"/>
      <c r="D31" s="97"/>
      <c r="E31" s="97"/>
      <c r="F31" s="97"/>
      <c r="G31" s="97"/>
      <c r="H31" s="97"/>
      <c r="I31" s="96"/>
      <c r="J31" s="97"/>
      <c r="K31" s="97"/>
      <c r="L31" s="97"/>
      <c r="M31" s="97"/>
      <c r="N31" s="97"/>
      <c r="O31" s="97"/>
      <c r="P31" s="97"/>
      <c r="Q31" s="97"/>
      <c r="R31" s="97"/>
      <c r="S31" s="97"/>
      <c r="T31" s="97"/>
      <c r="U31" s="97"/>
      <c r="V31" s="97"/>
      <c r="W31" s="97"/>
      <c r="X31" s="97"/>
      <c r="Y31" s="201"/>
    </row>
    <row r="32" spans="1:25" ht="15.95" customHeight="1">
      <c r="A32" s="73"/>
      <c r="B32" s="200"/>
      <c r="C32" s="97"/>
      <c r="D32" s="97"/>
      <c r="E32" s="97"/>
      <c r="F32" s="97"/>
      <c r="G32" s="97"/>
      <c r="H32" s="97"/>
      <c r="I32" s="96"/>
      <c r="J32" s="97"/>
      <c r="K32" s="97"/>
      <c r="L32" s="97"/>
      <c r="M32" s="97"/>
      <c r="N32" s="97"/>
      <c r="O32" s="97"/>
      <c r="P32" s="97"/>
      <c r="Q32" s="97"/>
      <c r="R32" s="97"/>
      <c r="S32" s="97"/>
      <c r="T32" s="97"/>
      <c r="U32" s="97"/>
      <c r="V32" s="97"/>
      <c r="W32" s="97"/>
      <c r="X32" s="97"/>
      <c r="Y32" s="201"/>
    </row>
    <row r="33" spans="1:25" ht="15.95" customHeight="1">
      <c r="A33" s="73"/>
      <c r="B33" s="213" t="s">
        <v>340</v>
      </c>
      <c r="C33" s="214"/>
      <c r="D33" s="221" t="s">
        <v>262</v>
      </c>
      <c r="E33" s="221"/>
      <c r="F33" s="221"/>
      <c r="G33" s="221"/>
      <c r="H33" s="221"/>
      <c r="I33" s="202" t="s">
        <v>349</v>
      </c>
      <c r="J33" s="203"/>
      <c r="K33" s="203"/>
      <c r="L33" s="203"/>
      <c r="M33" s="203"/>
      <c r="N33" s="203"/>
      <c r="O33" s="203"/>
      <c r="P33" s="203"/>
      <c r="Q33" s="203"/>
      <c r="R33" s="203"/>
      <c r="S33" s="203"/>
      <c r="T33" s="203"/>
      <c r="U33" s="203"/>
      <c r="V33" s="203"/>
      <c r="W33" s="203"/>
      <c r="X33" s="203"/>
      <c r="Y33" s="204"/>
    </row>
    <row r="34" spans="1:25" ht="15.95" customHeight="1">
      <c r="A34" s="73"/>
      <c r="B34" s="209"/>
      <c r="C34" s="209"/>
      <c r="D34" s="210"/>
      <c r="E34" s="210"/>
      <c r="F34" s="210"/>
      <c r="G34" s="210"/>
      <c r="H34" s="210"/>
      <c r="I34" s="95"/>
      <c r="J34" s="73"/>
      <c r="K34" s="73"/>
      <c r="L34" s="73"/>
      <c r="M34" s="73"/>
      <c r="N34" s="73"/>
      <c r="O34" s="73"/>
      <c r="P34" s="73"/>
      <c r="Q34" s="73"/>
      <c r="R34" s="73"/>
      <c r="S34" s="73"/>
      <c r="T34" s="73"/>
      <c r="U34" s="73"/>
      <c r="V34" s="73"/>
      <c r="W34" s="73"/>
      <c r="X34" s="73"/>
    </row>
    <row r="35" spans="1:25" ht="15.95" customHeight="1">
      <c r="A35" s="73"/>
      <c r="B35" s="99"/>
      <c r="C35" s="99"/>
      <c r="D35" s="1"/>
      <c r="E35" s="1"/>
      <c r="F35" s="1"/>
      <c r="G35" s="1"/>
      <c r="H35" s="1"/>
      <c r="I35" s="95"/>
      <c r="J35" s="73"/>
      <c r="K35" s="73"/>
      <c r="L35" s="73"/>
      <c r="M35" s="73"/>
      <c r="N35" s="73"/>
      <c r="O35" s="73"/>
      <c r="P35" s="73"/>
      <c r="Q35" s="73"/>
      <c r="R35" s="73"/>
      <c r="S35" s="73"/>
      <c r="T35" s="73"/>
      <c r="U35" s="73"/>
      <c r="V35" s="73"/>
      <c r="W35" s="73"/>
      <c r="X35" s="73"/>
    </row>
    <row r="36" spans="1:25" ht="15.95" customHeight="1">
      <c r="A36" s="73"/>
      <c r="B36" s="73"/>
      <c r="C36" s="73"/>
      <c r="D36" s="73"/>
      <c r="E36" s="73"/>
      <c r="F36" s="73"/>
      <c r="G36" s="73"/>
      <c r="H36" s="73"/>
      <c r="I36" s="95"/>
      <c r="J36" s="73"/>
      <c r="K36" s="73"/>
      <c r="L36" s="73"/>
      <c r="M36" s="73"/>
      <c r="N36" s="73"/>
      <c r="O36" s="73"/>
      <c r="P36" s="73"/>
      <c r="Q36" s="73"/>
      <c r="R36" s="73"/>
      <c r="S36" s="73"/>
      <c r="T36" s="73"/>
      <c r="U36" s="73"/>
      <c r="V36" s="73"/>
      <c r="W36" s="73"/>
      <c r="X36" s="73"/>
    </row>
  </sheetData>
  <sheetProtection selectLockedCells="1"/>
  <mergeCells count="18">
    <mergeCell ref="J2:Q4"/>
    <mergeCell ref="B34:C34"/>
    <mergeCell ref="D34:H34"/>
    <mergeCell ref="B18:C18"/>
    <mergeCell ref="B30:C30"/>
    <mergeCell ref="B25:C25"/>
    <mergeCell ref="Q10:V10"/>
    <mergeCell ref="N14:O14"/>
    <mergeCell ref="I16:K16"/>
    <mergeCell ref="B33:C33"/>
    <mergeCell ref="D33:H33"/>
    <mergeCell ref="D30:H30"/>
    <mergeCell ref="D25:H25"/>
    <mergeCell ref="N10:O10"/>
    <mergeCell ref="N16:O16"/>
    <mergeCell ref="I10:J10"/>
    <mergeCell ref="I12:J12"/>
    <mergeCell ref="I14:J14"/>
  </mergeCells>
  <conditionalFormatting sqref="L14">
    <cfRule type="containsBlanks" dxfId="114" priority="134">
      <formula>LEN(TRIM(L14))=0</formula>
    </cfRule>
  </conditionalFormatting>
  <conditionalFormatting sqref="L16">
    <cfRule type="containsBlanks" dxfId="113" priority="132">
      <formula>LEN(TRIM(L16))=0</formula>
    </cfRule>
  </conditionalFormatting>
  <conditionalFormatting sqref="Q14">
    <cfRule type="expression" dxfId="112" priority="128">
      <formula>$Q$14&lt;$L$14</formula>
    </cfRule>
    <cfRule type="containsBlanks" dxfId="111" priority="129">
      <formula>LEN(TRIM(Q14))=0</formula>
    </cfRule>
  </conditionalFormatting>
  <pageMargins left="0.7" right="0.7" top="0.75" bottom="0.75" header="0.3" footer="0.3"/>
  <pageSetup orientation="portrait" r:id="rId1"/>
  <headerFooter>
    <oddFooter>&amp;C&amp;"Helvetica Neue,Regular"&amp;12&amp;K000000&amp;P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91" id="{2ECC1714-FD2F-664C-8914-20E499E61DFA}">
            <xm:f>'Compte de Résultat'!#REF!=3</xm:f>
            <x14:dxf>
              <fill>
                <patternFill>
                  <bgColor rgb="FF273476"/>
                </patternFill>
              </fill>
            </x14:dxf>
          </x14:cfRule>
          <xm:sqref>Q18:V18 T20:V20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1B7B-F2A0-4170-937A-65BCDC28B24D}">
  <sheetPr>
    <tabColor rgb="FF273476"/>
  </sheetPr>
  <dimension ref="A1:Y40"/>
  <sheetViews>
    <sheetView topLeftCell="A26" zoomScale="90" zoomScaleNormal="90" workbookViewId="0">
      <selection activeCell="H38" sqref="H38"/>
    </sheetView>
  </sheetViews>
  <sheetFormatPr baseColWidth="10" defaultColWidth="10.875" defaultRowHeight="15.95" customHeight="1"/>
  <cols>
    <col min="1" max="1" width="4.5" style="74" customWidth="1"/>
    <col min="2" max="2" width="6" style="74" bestFit="1" customWidth="1"/>
    <col min="3" max="3" width="17.375" style="74" customWidth="1"/>
    <col min="4" max="4" width="17.5" style="74" customWidth="1"/>
    <col min="5" max="5" width="26.75" style="74" customWidth="1"/>
    <col min="6" max="6" width="17.375" style="74" customWidth="1"/>
    <col min="7" max="7" width="3.375" style="74" customWidth="1"/>
    <col min="8" max="8" width="17.375" style="74" customWidth="1"/>
    <col min="9" max="18" width="13.375" style="74" customWidth="1"/>
    <col min="19" max="19" width="10.875" style="74" customWidth="1"/>
    <col min="20" max="16384" width="10.875" style="74"/>
  </cols>
  <sheetData>
    <row r="1" spans="1:25" ht="17.100000000000001" customHeight="1">
      <c r="A1" s="73"/>
      <c r="B1" s="73"/>
      <c r="C1" s="73"/>
      <c r="D1" s="73"/>
      <c r="E1" s="73"/>
      <c r="F1" s="73"/>
      <c r="G1" s="73"/>
      <c r="H1" s="73"/>
      <c r="I1" s="73"/>
      <c r="J1" s="73"/>
      <c r="K1" s="73"/>
      <c r="L1" s="73"/>
      <c r="M1" s="73"/>
      <c r="N1" s="73"/>
      <c r="O1" s="73"/>
      <c r="P1" s="73"/>
      <c r="Q1" s="73"/>
      <c r="R1" s="73"/>
    </row>
    <row r="2" spans="1:25" ht="17.100000000000001" customHeight="1">
      <c r="A2" s="73"/>
      <c r="B2" s="73"/>
      <c r="C2" s="73"/>
      <c r="D2" s="237" t="s">
        <v>352</v>
      </c>
      <c r="E2" s="238"/>
      <c r="F2" s="238"/>
      <c r="G2" s="238"/>
      <c r="H2" s="238"/>
      <c r="I2" s="238"/>
      <c r="J2" s="238"/>
      <c r="K2" s="238"/>
      <c r="L2" s="238"/>
      <c r="M2" s="238"/>
      <c r="N2" s="238"/>
      <c r="O2" s="238"/>
      <c r="P2" s="238"/>
      <c r="Q2" s="145"/>
      <c r="R2" s="75"/>
      <c r="S2" s="76"/>
      <c r="T2" s="76"/>
      <c r="U2" s="76"/>
      <c r="V2" s="76"/>
      <c r="W2" s="76"/>
      <c r="X2" s="76"/>
      <c r="Y2" s="76"/>
    </row>
    <row r="3" spans="1:25" ht="15.95" customHeight="1">
      <c r="A3" s="73"/>
      <c r="B3" s="73"/>
      <c r="C3" s="73"/>
      <c r="D3" s="238"/>
      <c r="E3" s="238"/>
      <c r="F3" s="238"/>
      <c r="G3" s="238"/>
      <c r="H3" s="238"/>
      <c r="I3" s="238"/>
      <c r="J3" s="238"/>
      <c r="K3" s="238"/>
      <c r="L3" s="238"/>
      <c r="M3" s="238"/>
      <c r="N3" s="238"/>
      <c r="O3" s="238"/>
      <c r="P3" s="238"/>
      <c r="Q3" s="145"/>
      <c r="R3" s="75"/>
      <c r="S3" s="78"/>
      <c r="T3" s="78"/>
      <c r="U3" s="78"/>
      <c r="V3" s="78"/>
      <c r="W3" s="78"/>
      <c r="X3" s="78"/>
      <c r="Y3" s="78"/>
    </row>
    <row r="4" spans="1:25" ht="15.95" customHeight="1">
      <c r="A4" s="73"/>
      <c r="B4" s="73"/>
      <c r="C4" s="73"/>
      <c r="D4" s="238"/>
      <c r="E4" s="238"/>
      <c r="F4" s="238"/>
      <c r="G4" s="238"/>
      <c r="H4" s="238"/>
      <c r="I4" s="238"/>
      <c r="J4" s="238"/>
      <c r="K4" s="238"/>
      <c r="L4" s="238"/>
      <c r="M4" s="238"/>
      <c r="N4" s="238"/>
      <c r="O4" s="238"/>
      <c r="P4" s="238"/>
      <c r="Q4" s="145"/>
      <c r="R4" s="75"/>
      <c r="S4" s="78"/>
      <c r="T4" s="78"/>
      <c r="U4" s="78"/>
      <c r="V4" s="78"/>
      <c r="W4" s="78"/>
      <c r="X4" s="78"/>
      <c r="Y4" s="78"/>
    </row>
    <row r="5" spans="1:25" ht="15.95" customHeight="1">
      <c r="A5" s="73"/>
      <c r="B5" s="73"/>
      <c r="C5" s="73"/>
      <c r="D5" s="73"/>
      <c r="E5" s="73"/>
      <c r="F5" s="73"/>
      <c r="G5" s="73"/>
      <c r="H5" s="75"/>
      <c r="I5" s="75"/>
      <c r="J5" s="75"/>
      <c r="K5" s="75"/>
      <c r="L5" s="75"/>
      <c r="M5" s="75"/>
      <c r="N5" s="75"/>
      <c r="O5" s="75"/>
      <c r="P5" s="75"/>
      <c r="Q5" s="75"/>
      <c r="R5" s="75"/>
      <c r="S5" s="79"/>
      <c r="T5" s="79"/>
      <c r="U5" s="79"/>
      <c r="V5" s="79"/>
      <c r="W5" s="79"/>
      <c r="X5" s="79"/>
      <c r="Y5" s="79"/>
    </row>
    <row r="6" spans="1:25" ht="15.95" customHeight="1">
      <c r="A6" s="73"/>
      <c r="B6" s="73"/>
      <c r="C6" s="73"/>
      <c r="D6" s="73"/>
      <c r="E6" s="73"/>
      <c r="F6" s="73"/>
      <c r="G6" s="73"/>
      <c r="H6" s="75"/>
      <c r="I6" s="75"/>
      <c r="J6" s="75"/>
      <c r="K6" s="75"/>
      <c r="L6" s="75"/>
      <c r="M6" s="75"/>
      <c r="N6" s="75"/>
      <c r="O6" s="75"/>
      <c r="P6" s="75"/>
      <c r="Q6" s="75"/>
      <c r="R6" s="75"/>
      <c r="S6" s="79"/>
      <c r="T6" s="79"/>
      <c r="U6" s="79"/>
      <c r="V6" s="79"/>
      <c r="W6" s="79"/>
      <c r="X6" s="79"/>
      <c r="Y6" s="79"/>
    </row>
    <row r="7" spans="1:25" ht="15.95" customHeight="1">
      <c r="A7" s="73"/>
      <c r="B7" s="73"/>
      <c r="C7" s="73"/>
      <c r="D7" s="73"/>
      <c r="E7" s="73"/>
      <c r="F7" s="73"/>
      <c r="G7" s="73"/>
      <c r="H7" s="75"/>
      <c r="I7" s="75"/>
      <c r="J7" s="75"/>
      <c r="K7" s="75"/>
      <c r="L7" s="75"/>
      <c r="M7" s="75"/>
      <c r="N7" s="75"/>
      <c r="O7" s="75"/>
      <c r="P7" s="75"/>
      <c r="Q7" s="75"/>
      <c r="R7" s="75"/>
      <c r="S7" s="79"/>
      <c r="T7" s="79"/>
      <c r="U7" s="79"/>
      <c r="V7" s="79"/>
      <c r="W7" s="79"/>
      <c r="X7" s="79"/>
      <c r="Y7" s="79"/>
    </row>
    <row r="8" spans="1:25" ht="15.95" customHeight="1">
      <c r="A8" s="73"/>
      <c r="B8" s="73"/>
      <c r="C8" s="73"/>
      <c r="D8" s="73"/>
      <c r="E8" s="73"/>
      <c r="F8" s="73"/>
      <c r="G8" s="73"/>
      <c r="H8" s="75"/>
      <c r="I8" s="75"/>
      <c r="J8" s="75"/>
      <c r="K8" s="75"/>
      <c r="L8" s="75"/>
      <c r="M8" s="75"/>
      <c r="N8" s="75"/>
      <c r="O8" s="75"/>
      <c r="P8" s="75"/>
      <c r="Q8" s="75"/>
      <c r="R8" s="75"/>
      <c r="S8" s="79"/>
      <c r="T8" s="79"/>
      <c r="U8" s="79"/>
      <c r="V8" s="79"/>
      <c r="W8" s="79"/>
      <c r="X8" s="79"/>
      <c r="Y8" s="79"/>
    </row>
    <row r="9" spans="1:25" ht="15.95" customHeight="1">
      <c r="A9" s="73"/>
      <c r="B9" s="73"/>
      <c r="C9" s="73"/>
      <c r="D9" s="73"/>
      <c r="E9" s="73"/>
      <c r="F9" s="73"/>
      <c r="G9" s="73"/>
      <c r="H9" s="73"/>
      <c r="I9" s="73"/>
      <c r="J9" s="73"/>
      <c r="K9" s="73"/>
      <c r="L9" s="73"/>
      <c r="M9" s="73"/>
      <c r="N9" s="73"/>
      <c r="O9" s="73"/>
      <c r="P9" s="73"/>
      <c r="Q9" s="73"/>
      <c r="R9" s="73"/>
    </row>
    <row r="10" spans="1:25" ht="15.95" customHeight="1">
      <c r="A10" s="73"/>
      <c r="B10" s="73"/>
      <c r="C10" s="73"/>
      <c r="D10" s="73"/>
      <c r="E10" s="73"/>
      <c r="F10" s="73"/>
      <c r="G10" s="73"/>
      <c r="H10" s="144">
        <f>'Accueil et vérifications'!L14</f>
        <v>2022</v>
      </c>
      <c r="I10" s="89">
        <f t="shared" ref="I10:R10" si="0">H10+1</f>
        <v>2023</v>
      </c>
      <c r="J10" s="89">
        <f t="shared" si="0"/>
        <v>2024</v>
      </c>
      <c r="K10" s="89">
        <f t="shared" si="0"/>
        <v>2025</v>
      </c>
      <c r="L10" s="89">
        <f t="shared" si="0"/>
        <v>2026</v>
      </c>
      <c r="M10" s="89">
        <f t="shared" si="0"/>
        <v>2027</v>
      </c>
      <c r="N10" s="89">
        <f t="shared" si="0"/>
        <v>2028</v>
      </c>
      <c r="O10" s="89">
        <f t="shared" si="0"/>
        <v>2029</v>
      </c>
      <c r="P10" s="89">
        <f t="shared" si="0"/>
        <v>2030</v>
      </c>
      <c r="Q10" s="89">
        <f t="shared" si="0"/>
        <v>2031</v>
      </c>
      <c r="R10" s="89">
        <f t="shared" si="0"/>
        <v>2032</v>
      </c>
    </row>
    <row r="11" spans="1:25" s="93" customFormat="1" ht="15.95" customHeight="1">
      <c r="A11" s="90"/>
      <c r="B11" s="73"/>
      <c r="C11" s="73"/>
      <c r="D11" s="73"/>
      <c r="E11" s="73"/>
      <c r="F11" s="73"/>
      <c r="G11" s="90"/>
      <c r="H11" s="191" t="str">
        <f>HLOOKUP(H10,'Accueil et vérifications'!I18:V19,2,TRUE)</f>
        <v>Projet</v>
      </c>
      <c r="I11" s="191" t="str">
        <f>HLOOKUP(I10,'Accueil et vérifications'!J18:W19,2,TRUE)</f>
        <v>Projet</v>
      </c>
      <c r="J11" s="191" t="str">
        <f>HLOOKUP(J10,'Accueil et vérifications'!K18:X19,2,TRUE)</f>
        <v>Projet</v>
      </c>
      <c r="K11" s="191" t="str">
        <f>HLOOKUP(K10,'Accueil et vérifications'!L18:Y19,2,TRUE)</f>
        <v>Projet</v>
      </c>
      <c r="L11" s="191" t="str">
        <f>HLOOKUP(L10,'Accueil et vérifications'!M18:Z19,2,TRUE)</f>
        <v>Postprojet</v>
      </c>
      <c r="M11" s="191" t="str">
        <f>HLOOKUP(M10,'Accueil et vérifications'!N18:AA19,2,TRUE)</f>
        <v>Postprojet</v>
      </c>
      <c r="N11" s="191" t="str">
        <f>HLOOKUP(N10,'Accueil et vérifications'!O18:AB19,2,TRUE)</f>
        <v>Postprojet</v>
      </c>
      <c r="O11" s="191" t="str">
        <f>HLOOKUP(O10,'Accueil et vérifications'!P18:AC19,2,TRUE)</f>
        <v>Postprojet</v>
      </c>
      <c r="P11" s="191" t="str">
        <f>HLOOKUP(P10,'Accueil et vérifications'!Q18:AD19,2,TRUE)</f>
        <v>Postprojet</v>
      </c>
      <c r="Q11" s="191" t="str">
        <f>HLOOKUP(Q10,'Accueil et vérifications'!R18:AE19,2,TRUE)</f>
        <v>Non concerné</v>
      </c>
      <c r="R11" s="191" t="str">
        <f>HLOOKUP(R10,'Accueil et vérifications'!S18:AF19,2,TRUE)</f>
        <v>Non concerné</v>
      </c>
    </row>
    <row r="12" spans="1:25" ht="15.95" customHeight="1">
      <c r="A12" s="73"/>
      <c r="B12" s="73"/>
      <c r="C12" s="73"/>
      <c r="D12" s="157" t="s">
        <v>328</v>
      </c>
      <c r="E12" s="157" t="s">
        <v>329</v>
      </c>
      <c r="F12" s="73"/>
      <c r="G12" s="73"/>
      <c r="H12" s="94"/>
      <c r="I12" s="94"/>
      <c r="J12" s="94"/>
      <c r="K12" s="94"/>
      <c r="L12" s="94"/>
      <c r="M12" s="94"/>
      <c r="N12" s="94"/>
      <c r="O12" s="94"/>
      <c r="P12" s="73"/>
      <c r="Q12" s="73"/>
      <c r="R12" s="73"/>
    </row>
    <row r="13" spans="1:25" ht="15.95" customHeight="1">
      <c r="A13" s="73"/>
      <c r="B13" s="235" t="s">
        <v>351</v>
      </c>
      <c r="C13" s="226" t="s">
        <v>335</v>
      </c>
      <c r="D13" s="239"/>
      <c r="E13" s="232"/>
      <c r="F13" s="29" t="s">
        <v>2</v>
      </c>
      <c r="G13" s="73"/>
      <c r="H13" s="171"/>
      <c r="I13" s="171"/>
      <c r="J13" s="171"/>
      <c r="K13" s="171"/>
      <c r="L13" s="171"/>
      <c r="M13" s="171"/>
      <c r="N13" s="171"/>
      <c r="O13" s="172"/>
      <c r="P13" s="171"/>
      <c r="Q13" s="171"/>
      <c r="R13" s="171"/>
    </row>
    <row r="14" spans="1:25" ht="15.95" customHeight="1">
      <c r="A14" s="73"/>
      <c r="B14" s="236"/>
      <c r="C14" s="227"/>
      <c r="D14" s="240"/>
      <c r="E14" s="233"/>
      <c r="F14" s="29" t="s">
        <v>3</v>
      </c>
      <c r="G14" s="73"/>
      <c r="H14" s="171"/>
      <c r="I14" s="171"/>
      <c r="J14" s="171"/>
      <c r="K14" s="171"/>
      <c r="L14" s="171"/>
      <c r="M14" s="171"/>
      <c r="N14" s="171"/>
      <c r="O14" s="172"/>
      <c r="P14" s="171"/>
      <c r="Q14" s="171"/>
      <c r="R14" s="171"/>
    </row>
    <row r="15" spans="1:25" ht="15.95" customHeight="1">
      <c r="A15" s="73"/>
      <c r="B15" s="236"/>
      <c r="C15" s="227"/>
      <c r="D15" s="240"/>
      <c r="E15" s="233"/>
      <c r="F15" s="29" t="s">
        <v>4</v>
      </c>
      <c r="G15" s="73"/>
      <c r="H15" s="158">
        <f t="shared" ref="H15:R15" si="1">H13*H14</f>
        <v>0</v>
      </c>
      <c r="I15" s="158">
        <f t="shared" si="1"/>
        <v>0</v>
      </c>
      <c r="J15" s="158">
        <f t="shared" si="1"/>
        <v>0</v>
      </c>
      <c r="K15" s="158">
        <f t="shared" si="1"/>
        <v>0</v>
      </c>
      <c r="L15" s="158">
        <f t="shared" si="1"/>
        <v>0</v>
      </c>
      <c r="M15" s="158">
        <f t="shared" si="1"/>
        <v>0</v>
      </c>
      <c r="N15" s="158">
        <f t="shared" si="1"/>
        <v>0</v>
      </c>
      <c r="O15" s="158">
        <f t="shared" si="1"/>
        <v>0</v>
      </c>
      <c r="P15" s="159">
        <f t="shared" si="1"/>
        <v>0</v>
      </c>
      <c r="Q15" s="159">
        <f t="shared" si="1"/>
        <v>0</v>
      </c>
      <c r="R15" s="159">
        <f t="shared" si="1"/>
        <v>0</v>
      </c>
    </row>
    <row r="16" spans="1:25" ht="24" customHeight="1">
      <c r="B16" s="236"/>
      <c r="C16" s="228"/>
      <c r="D16" s="241"/>
      <c r="E16" s="234"/>
      <c r="F16" s="29" t="s">
        <v>314</v>
      </c>
      <c r="G16" s="73"/>
      <c r="H16" s="171"/>
      <c r="I16" s="171"/>
      <c r="J16" s="171"/>
      <c r="K16" s="171"/>
      <c r="L16" s="171"/>
      <c r="M16" s="171"/>
      <c r="N16" s="171"/>
      <c r="O16" s="172"/>
      <c r="P16" s="171"/>
      <c r="Q16" s="171"/>
      <c r="R16" s="171"/>
    </row>
    <row r="17" spans="2:18" ht="15.95" customHeight="1">
      <c r="B17" s="236"/>
      <c r="C17" s="226" t="s">
        <v>336</v>
      </c>
      <c r="D17" s="229"/>
      <c r="E17" s="242"/>
      <c r="F17" s="29" t="s">
        <v>2</v>
      </c>
      <c r="G17" s="73"/>
      <c r="H17" s="171"/>
      <c r="I17" s="171"/>
      <c r="J17" s="171"/>
      <c r="K17" s="171"/>
      <c r="L17" s="171"/>
      <c r="M17" s="171"/>
      <c r="N17" s="171"/>
      <c r="O17" s="172"/>
      <c r="P17" s="171"/>
      <c r="Q17" s="171"/>
      <c r="R17" s="171"/>
    </row>
    <row r="18" spans="2:18" ht="15.95" customHeight="1">
      <c r="B18" s="236"/>
      <c r="C18" s="227"/>
      <c r="D18" s="230"/>
      <c r="E18" s="242"/>
      <c r="F18" s="29" t="s">
        <v>3</v>
      </c>
      <c r="G18" s="73"/>
      <c r="H18" s="171"/>
      <c r="I18" s="171"/>
      <c r="J18" s="171"/>
      <c r="K18" s="171"/>
      <c r="L18" s="171"/>
      <c r="M18" s="171"/>
      <c r="N18" s="171"/>
      <c r="O18" s="172"/>
      <c r="P18" s="171"/>
      <c r="Q18" s="171"/>
      <c r="R18" s="171"/>
    </row>
    <row r="19" spans="2:18" ht="15.95" customHeight="1">
      <c r="B19" s="236"/>
      <c r="C19" s="227"/>
      <c r="D19" s="230"/>
      <c r="E19" s="242"/>
      <c r="F19" s="29" t="s">
        <v>4</v>
      </c>
      <c r="G19" s="73"/>
      <c r="H19" s="158">
        <f t="shared" ref="H19:R19" si="2">H17*H18</f>
        <v>0</v>
      </c>
      <c r="I19" s="158">
        <f t="shared" si="2"/>
        <v>0</v>
      </c>
      <c r="J19" s="158">
        <f t="shared" si="2"/>
        <v>0</v>
      </c>
      <c r="K19" s="158">
        <f t="shared" si="2"/>
        <v>0</v>
      </c>
      <c r="L19" s="158">
        <f t="shared" si="2"/>
        <v>0</v>
      </c>
      <c r="M19" s="158">
        <f t="shared" si="2"/>
        <v>0</v>
      </c>
      <c r="N19" s="158">
        <f t="shared" si="2"/>
        <v>0</v>
      </c>
      <c r="O19" s="158">
        <f t="shared" si="2"/>
        <v>0</v>
      </c>
      <c r="P19" s="159">
        <f t="shared" si="2"/>
        <v>0</v>
      </c>
      <c r="Q19" s="159">
        <f t="shared" si="2"/>
        <v>0</v>
      </c>
      <c r="R19" s="159">
        <f t="shared" si="2"/>
        <v>0</v>
      </c>
    </row>
    <row r="20" spans="2:18" ht="21" customHeight="1">
      <c r="B20" s="236"/>
      <c r="C20" s="228"/>
      <c r="D20" s="231"/>
      <c r="E20" s="242"/>
      <c r="F20" s="29" t="s">
        <v>314</v>
      </c>
      <c r="G20" s="73"/>
      <c r="H20" s="171"/>
      <c r="I20" s="171"/>
      <c r="J20" s="171"/>
      <c r="K20" s="171"/>
      <c r="L20" s="171"/>
      <c r="M20" s="171"/>
      <c r="N20" s="171"/>
      <c r="O20" s="172"/>
      <c r="P20" s="171"/>
      <c r="Q20" s="171"/>
      <c r="R20" s="171"/>
    </row>
    <row r="21" spans="2:18" ht="15.95" customHeight="1">
      <c r="B21" s="236"/>
      <c r="C21" s="226" t="s">
        <v>337</v>
      </c>
      <c r="D21" s="229"/>
      <c r="E21" s="243"/>
      <c r="F21" s="29" t="s">
        <v>2</v>
      </c>
      <c r="G21" s="73"/>
      <c r="H21" s="171"/>
      <c r="I21" s="171"/>
      <c r="J21" s="171"/>
      <c r="K21" s="171"/>
      <c r="L21" s="171"/>
      <c r="M21" s="171"/>
      <c r="N21" s="171"/>
      <c r="O21" s="172"/>
      <c r="P21" s="171"/>
      <c r="Q21" s="171"/>
      <c r="R21" s="171"/>
    </row>
    <row r="22" spans="2:18" ht="15.95" customHeight="1">
      <c r="B22" s="236"/>
      <c r="C22" s="227"/>
      <c r="D22" s="230"/>
      <c r="E22" s="243"/>
      <c r="F22" s="29" t="s">
        <v>3</v>
      </c>
      <c r="G22" s="73"/>
      <c r="H22" s="171"/>
      <c r="I22" s="171"/>
      <c r="J22" s="171"/>
      <c r="K22" s="171"/>
      <c r="L22" s="171"/>
      <c r="M22" s="171"/>
      <c r="N22" s="171"/>
      <c r="O22" s="172"/>
      <c r="P22" s="171"/>
      <c r="Q22" s="171"/>
      <c r="R22" s="171"/>
    </row>
    <row r="23" spans="2:18" ht="15.95" customHeight="1">
      <c r="B23" s="236"/>
      <c r="C23" s="227"/>
      <c r="D23" s="230"/>
      <c r="E23" s="243"/>
      <c r="F23" s="29" t="s">
        <v>4</v>
      </c>
      <c r="G23" s="73"/>
      <c r="H23" s="158">
        <f t="shared" ref="H23:R23" si="3">H21*H22</f>
        <v>0</v>
      </c>
      <c r="I23" s="158">
        <f t="shared" si="3"/>
        <v>0</v>
      </c>
      <c r="J23" s="158">
        <f t="shared" si="3"/>
        <v>0</v>
      </c>
      <c r="K23" s="158">
        <f t="shared" si="3"/>
        <v>0</v>
      </c>
      <c r="L23" s="158">
        <f t="shared" si="3"/>
        <v>0</v>
      </c>
      <c r="M23" s="158">
        <f t="shared" si="3"/>
        <v>0</v>
      </c>
      <c r="N23" s="158">
        <f t="shared" si="3"/>
        <v>0</v>
      </c>
      <c r="O23" s="158">
        <f t="shared" si="3"/>
        <v>0</v>
      </c>
      <c r="P23" s="159">
        <f t="shared" si="3"/>
        <v>0</v>
      </c>
      <c r="Q23" s="159">
        <f t="shared" si="3"/>
        <v>0</v>
      </c>
      <c r="R23" s="159">
        <f t="shared" si="3"/>
        <v>0</v>
      </c>
    </row>
    <row r="24" spans="2:18" ht="22.15" customHeight="1">
      <c r="B24" s="236"/>
      <c r="C24" s="228"/>
      <c r="D24" s="231"/>
      <c r="E24" s="244"/>
      <c r="F24" s="29" t="s">
        <v>314</v>
      </c>
      <c r="G24" s="73"/>
      <c r="H24" s="171"/>
      <c r="I24" s="171"/>
      <c r="J24" s="171"/>
      <c r="K24" s="171"/>
      <c r="L24" s="171"/>
      <c r="M24" s="171"/>
      <c r="N24" s="171"/>
      <c r="O24" s="172"/>
      <c r="P24" s="171"/>
      <c r="Q24" s="171"/>
      <c r="R24" s="171"/>
    </row>
    <row r="25" spans="2:18" ht="15.95" customHeight="1">
      <c r="B25" s="236"/>
      <c r="C25" s="226" t="s">
        <v>338</v>
      </c>
      <c r="D25" s="229"/>
      <c r="E25" s="232"/>
      <c r="F25" s="29" t="s">
        <v>2</v>
      </c>
      <c r="G25" s="73"/>
      <c r="H25" s="171"/>
      <c r="I25" s="171"/>
      <c r="J25" s="171"/>
      <c r="K25" s="171"/>
      <c r="L25" s="171"/>
      <c r="M25" s="171"/>
      <c r="N25" s="171"/>
      <c r="O25" s="172"/>
      <c r="P25" s="171"/>
      <c r="Q25" s="171"/>
      <c r="R25" s="171"/>
    </row>
    <row r="26" spans="2:18" ht="15.95" customHeight="1">
      <c r="B26" s="236"/>
      <c r="C26" s="227"/>
      <c r="D26" s="230"/>
      <c r="E26" s="233"/>
      <c r="F26" s="29" t="s">
        <v>3</v>
      </c>
      <c r="G26" s="73"/>
      <c r="H26" s="171"/>
      <c r="I26" s="171"/>
      <c r="J26" s="171"/>
      <c r="K26" s="171"/>
      <c r="L26" s="171"/>
      <c r="M26" s="171"/>
      <c r="N26" s="171"/>
      <c r="O26" s="172"/>
      <c r="P26" s="171"/>
      <c r="Q26" s="171"/>
      <c r="R26" s="171"/>
    </row>
    <row r="27" spans="2:18" ht="15.95" customHeight="1">
      <c r="B27" s="236"/>
      <c r="C27" s="227"/>
      <c r="D27" s="230"/>
      <c r="E27" s="233"/>
      <c r="F27" s="29" t="s">
        <v>4</v>
      </c>
      <c r="G27" s="73"/>
      <c r="H27" s="158">
        <f t="shared" ref="H27:R27" si="4">H25*H26</f>
        <v>0</v>
      </c>
      <c r="I27" s="158">
        <f t="shared" si="4"/>
        <v>0</v>
      </c>
      <c r="J27" s="158">
        <f t="shared" si="4"/>
        <v>0</v>
      </c>
      <c r="K27" s="158">
        <f t="shared" si="4"/>
        <v>0</v>
      </c>
      <c r="L27" s="158">
        <f t="shared" si="4"/>
        <v>0</v>
      </c>
      <c r="M27" s="158">
        <f t="shared" si="4"/>
        <v>0</v>
      </c>
      <c r="N27" s="158">
        <f t="shared" si="4"/>
        <v>0</v>
      </c>
      <c r="O27" s="158">
        <f t="shared" si="4"/>
        <v>0</v>
      </c>
      <c r="P27" s="159">
        <f t="shared" si="4"/>
        <v>0</v>
      </c>
      <c r="Q27" s="159">
        <f t="shared" si="4"/>
        <v>0</v>
      </c>
      <c r="R27" s="159">
        <f t="shared" si="4"/>
        <v>0</v>
      </c>
    </row>
    <row r="28" spans="2:18" ht="23.45" customHeight="1">
      <c r="B28" s="236"/>
      <c r="C28" s="228"/>
      <c r="D28" s="231"/>
      <c r="E28" s="234"/>
      <c r="F28" s="29" t="s">
        <v>314</v>
      </c>
      <c r="G28" s="73"/>
      <c r="H28" s="171"/>
      <c r="I28" s="171"/>
      <c r="J28" s="171"/>
      <c r="K28" s="171"/>
      <c r="L28" s="171"/>
      <c r="M28" s="171"/>
      <c r="N28" s="171"/>
      <c r="O28" s="172"/>
      <c r="P28" s="171"/>
      <c r="Q28" s="171"/>
      <c r="R28" s="171"/>
    </row>
    <row r="29" spans="2:18" ht="15.95" customHeight="1">
      <c r="B29" s="236"/>
      <c r="C29" s="226" t="s">
        <v>339</v>
      </c>
      <c r="D29" s="229"/>
      <c r="E29" s="232"/>
      <c r="F29" s="29" t="s">
        <v>2</v>
      </c>
      <c r="G29" s="73"/>
      <c r="H29" s="171"/>
      <c r="I29" s="171"/>
      <c r="J29" s="171"/>
      <c r="K29" s="171"/>
      <c r="L29" s="171"/>
      <c r="M29" s="171"/>
      <c r="N29" s="171"/>
      <c r="O29" s="172"/>
      <c r="P29" s="171"/>
      <c r="Q29" s="171"/>
      <c r="R29" s="171"/>
    </row>
    <row r="30" spans="2:18" ht="15.95" customHeight="1">
      <c r="B30" s="236"/>
      <c r="C30" s="227"/>
      <c r="D30" s="230"/>
      <c r="E30" s="233"/>
      <c r="F30" s="29" t="s">
        <v>3</v>
      </c>
      <c r="G30" s="73"/>
      <c r="H30" s="171"/>
      <c r="I30" s="171"/>
      <c r="J30" s="171"/>
      <c r="K30" s="171"/>
      <c r="L30" s="171"/>
      <c r="M30" s="171"/>
      <c r="N30" s="171"/>
      <c r="O30" s="172"/>
      <c r="P30" s="171"/>
      <c r="Q30" s="171"/>
      <c r="R30" s="171"/>
    </row>
    <row r="31" spans="2:18" ht="15.95" customHeight="1">
      <c r="B31" s="236"/>
      <c r="C31" s="227"/>
      <c r="D31" s="230"/>
      <c r="E31" s="233"/>
      <c r="F31" s="29" t="s">
        <v>4</v>
      </c>
      <c r="G31" s="73"/>
      <c r="H31" s="158">
        <f t="shared" ref="H31:R31" si="5">H29*H30</f>
        <v>0</v>
      </c>
      <c r="I31" s="158">
        <f t="shared" si="5"/>
        <v>0</v>
      </c>
      <c r="J31" s="158">
        <f t="shared" si="5"/>
        <v>0</v>
      </c>
      <c r="K31" s="158">
        <f t="shared" si="5"/>
        <v>0</v>
      </c>
      <c r="L31" s="158">
        <f t="shared" si="5"/>
        <v>0</v>
      </c>
      <c r="M31" s="158">
        <f t="shared" si="5"/>
        <v>0</v>
      </c>
      <c r="N31" s="158">
        <f t="shared" si="5"/>
        <v>0</v>
      </c>
      <c r="O31" s="158">
        <f t="shared" si="5"/>
        <v>0</v>
      </c>
      <c r="P31" s="159">
        <f t="shared" si="5"/>
        <v>0</v>
      </c>
      <c r="Q31" s="159">
        <f t="shared" si="5"/>
        <v>0</v>
      </c>
      <c r="R31" s="159">
        <f t="shared" si="5"/>
        <v>0</v>
      </c>
    </row>
    <row r="32" spans="2:18" ht="18" customHeight="1">
      <c r="B32" s="236"/>
      <c r="C32" s="228"/>
      <c r="D32" s="231"/>
      <c r="E32" s="234"/>
      <c r="F32" s="29" t="s">
        <v>314</v>
      </c>
      <c r="G32" s="73"/>
      <c r="H32" s="173"/>
      <c r="I32" s="173"/>
      <c r="J32" s="173"/>
      <c r="K32" s="173"/>
      <c r="L32" s="173"/>
      <c r="M32" s="173"/>
      <c r="N32" s="173"/>
      <c r="O32" s="174"/>
      <c r="P32" s="173"/>
      <c r="Q32" s="173"/>
      <c r="R32" s="173"/>
    </row>
    <row r="33" spans="2:18" ht="7.9" customHeight="1">
      <c r="B33" s="194"/>
      <c r="H33" s="101"/>
      <c r="I33" s="101"/>
      <c r="J33" s="101"/>
      <c r="K33" s="101"/>
      <c r="L33" s="101"/>
      <c r="M33" s="101"/>
      <c r="N33" s="101"/>
      <c r="O33" s="101"/>
      <c r="P33" s="146"/>
      <c r="Q33" s="89"/>
      <c r="R33" s="89"/>
    </row>
    <row r="34" spans="2:18" ht="15.6" customHeight="1">
      <c r="B34" s="194"/>
      <c r="C34" s="223" t="s">
        <v>344</v>
      </c>
      <c r="D34" s="223"/>
      <c r="E34" s="223"/>
      <c r="F34" s="223"/>
      <c r="H34" s="158">
        <f>H23+H19+H15+H27+H31</f>
        <v>0</v>
      </c>
      <c r="I34" s="158">
        <f t="shared" ref="I34:R34" si="6">I23+I19+I15+I27+I31</f>
        <v>0</v>
      </c>
      <c r="J34" s="158">
        <f t="shared" si="6"/>
        <v>0</v>
      </c>
      <c r="K34" s="158">
        <f t="shared" si="6"/>
        <v>0</v>
      </c>
      <c r="L34" s="158">
        <f t="shared" si="6"/>
        <v>0</v>
      </c>
      <c r="M34" s="158">
        <f t="shared" si="6"/>
        <v>0</v>
      </c>
      <c r="N34" s="158">
        <f t="shared" si="6"/>
        <v>0</v>
      </c>
      <c r="O34" s="158">
        <f t="shared" si="6"/>
        <v>0</v>
      </c>
      <c r="P34" s="158">
        <f t="shared" si="6"/>
        <v>0</v>
      </c>
      <c r="Q34" s="158">
        <f t="shared" si="6"/>
        <v>0</v>
      </c>
      <c r="R34" s="158">
        <f t="shared" si="6"/>
        <v>0</v>
      </c>
    </row>
    <row r="35" spans="2:18" ht="8.4499999999999993" customHeight="1">
      <c r="B35" s="194"/>
      <c r="H35" s="101"/>
      <c r="I35" s="101"/>
      <c r="J35" s="101"/>
      <c r="K35" s="101"/>
      <c r="L35" s="101"/>
      <c r="M35" s="101"/>
      <c r="N35" s="101"/>
      <c r="O35" s="101"/>
      <c r="P35" s="146"/>
      <c r="Q35" s="89"/>
      <c r="R35" s="89"/>
    </row>
    <row r="36" spans="2:18" ht="15.6" customHeight="1">
      <c r="B36" s="194"/>
      <c r="C36" s="224" t="s">
        <v>345</v>
      </c>
      <c r="D36" s="224"/>
      <c r="E36" s="224"/>
      <c r="F36" s="224"/>
      <c r="H36" s="192">
        <f t="shared" ref="H36" si="7">H34</f>
        <v>0</v>
      </c>
      <c r="I36" s="192">
        <f t="shared" ref="I36:R36" si="8">H36+I34</f>
        <v>0</v>
      </c>
      <c r="J36" s="192">
        <f t="shared" si="8"/>
        <v>0</v>
      </c>
      <c r="K36" s="192">
        <f t="shared" si="8"/>
        <v>0</v>
      </c>
      <c r="L36" s="192">
        <f t="shared" si="8"/>
        <v>0</v>
      </c>
      <c r="M36" s="192">
        <f t="shared" si="8"/>
        <v>0</v>
      </c>
      <c r="N36" s="192">
        <f t="shared" si="8"/>
        <v>0</v>
      </c>
      <c r="O36" s="192">
        <f t="shared" si="8"/>
        <v>0</v>
      </c>
      <c r="P36" s="193">
        <f t="shared" si="8"/>
        <v>0</v>
      </c>
      <c r="Q36" s="193">
        <f t="shared" si="8"/>
        <v>0</v>
      </c>
      <c r="R36" s="193">
        <f t="shared" si="8"/>
        <v>0</v>
      </c>
    </row>
    <row r="37" spans="2:18" ht="8.4499999999999993" customHeight="1">
      <c r="B37" s="194"/>
      <c r="H37" s="102"/>
      <c r="I37" s="102"/>
      <c r="J37" s="102"/>
      <c r="K37" s="102"/>
      <c r="L37" s="102"/>
      <c r="M37" s="102"/>
      <c r="N37" s="102"/>
      <c r="O37" s="102"/>
      <c r="P37" s="102"/>
      <c r="Q37" s="102"/>
      <c r="R37" s="102"/>
    </row>
    <row r="38" spans="2:18" ht="15.6" customHeight="1">
      <c r="B38" s="194"/>
      <c r="C38" s="225" t="s">
        <v>347</v>
      </c>
      <c r="D38" s="225"/>
      <c r="E38" s="225"/>
      <c r="F38" s="225"/>
      <c r="H38" s="175"/>
      <c r="I38" s="175"/>
      <c r="J38" s="175"/>
      <c r="K38" s="175"/>
      <c r="L38" s="175"/>
      <c r="M38" s="175"/>
      <c r="N38" s="175"/>
      <c r="O38" s="175"/>
      <c r="P38" s="175"/>
      <c r="Q38" s="175"/>
      <c r="R38" s="175"/>
    </row>
    <row r="39" spans="2:18" ht="7.9" customHeight="1">
      <c r="B39" s="194"/>
    </row>
    <row r="40" spans="2:18" ht="15.6" customHeight="1">
      <c r="B40" s="194"/>
      <c r="C40" s="224" t="s">
        <v>346</v>
      </c>
      <c r="D40" s="224"/>
      <c r="E40" s="224"/>
      <c r="F40" s="224"/>
      <c r="H40" s="175"/>
      <c r="I40" s="175"/>
      <c r="J40" s="175"/>
      <c r="K40" s="175"/>
      <c r="L40" s="175"/>
      <c r="M40" s="175"/>
      <c r="N40" s="175"/>
      <c r="O40" s="175"/>
      <c r="P40" s="175"/>
      <c r="Q40" s="175"/>
      <c r="R40" s="175"/>
    </row>
  </sheetData>
  <sheetProtection selectLockedCells="1"/>
  <mergeCells count="21">
    <mergeCell ref="E13:E16"/>
    <mergeCell ref="B13:B32"/>
    <mergeCell ref="D2:P4"/>
    <mergeCell ref="C13:C16"/>
    <mergeCell ref="D13:D16"/>
    <mergeCell ref="C17:C20"/>
    <mergeCell ref="D17:D20"/>
    <mergeCell ref="E17:E20"/>
    <mergeCell ref="C21:C24"/>
    <mergeCell ref="D21:D24"/>
    <mergeCell ref="E21:E24"/>
    <mergeCell ref="C25:C28"/>
    <mergeCell ref="D25:D28"/>
    <mergeCell ref="E25:E28"/>
    <mergeCell ref="C34:F34"/>
    <mergeCell ref="C36:F36"/>
    <mergeCell ref="C38:F38"/>
    <mergeCell ref="C40:F40"/>
    <mergeCell ref="C29:C32"/>
    <mergeCell ref="D29:D32"/>
    <mergeCell ref="E29:E32"/>
  </mergeCells>
  <conditionalFormatting sqref="H13:H14 H16:H18 H20:H22 H24:H26 H28:H30 H32 H38 H40">
    <cfRule type="expression" dxfId="109" priority="1">
      <formula>EXACT($H$11,"Non concerné")</formula>
    </cfRule>
    <cfRule type="expression" dxfId="108" priority="22">
      <formula>EXACT($H$11,"Projet")</formula>
    </cfRule>
    <cfRule type="expression" dxfId="107" priority="34">
      <formula>EXACT($H$11,"Postprojet")</formula>
    </cfRule>
  </conditionalFormatting>
  <conditionalFormatting sqref="I13:I14 I16:I18 I20:I22 I24:I26 I28:I30 I32 I38 I40">
    <cfRule type="expression" dxfId="106" priority="2">
      <formula>EXACT($I$11,"Non concerné")</formula>
    </cfRule>
    <cfRule type="expression" dxfId="105" priority="12">
      <formula>EXACT($I$11,"Postprojet")</formula>
    </cfRule>
    <cfRule type="expression" dxfId="104" priority="23">
      <formula>EXACT($I$11,"Projet")</formula>
    </cfRule>
  </conditionalFormatting>
  <conditionalFormatting sqref="J13:J14 J16:J18 J20:J22 J24:J26 J28:J30 J32 J38 J40">
    <cfRule type="expression" dxfId="103" priority="3">
      <formula>EXACT($J$11,"Non concerné")</formula>
    </cfRule>
    <cfRule type="expression" dxfId="102" priority="13">
      <formula>EXACT($J$11,"Postprojet")</formula>
    </cfRule>
    <cfRule type="expression" dxfId="101" priority="24">
      <formula>EXACT($J$11,"Projet")</formula>
    </cfRule>
  </conditionalFormatting>
  <conditionalFormatting sqref="K13:K14 K16:K18 K20:K22 K24:K26 K28:K30 K32 K38 K40">
    <cfRule type="expression" dxfId="100" priority="14">
      <formula>EXACT($K$11,"Postprojet")</formula>
    </cfRule>
    <cfRule type="expression" dxfId="99" priority="25">
      <formula>EXACT($K$11,"Projet")</formula>
    </cfRule>
  </conditionalFormatting>
  <conditionalFormatting sqref="L13:L14 L16:L18 L20:L22 L24:L26 L28:L30 L32 L38 L40">
    <cfRule type="expression" dxfId="98" priority="5">
      <formula>EXACT($L$11,"Non concerné")</formula>
    </cfRule>
    <cfRule type="expression" dxfId="97" priority="15">
      <formula>EXACT($L$11,"Postprojet")</formula>
    </cfRule>
    <cfRule type="expression" dxfId="96" priority="26">
      <formula>EXACT($L$11,"Projet")</formula>
    </cfRule>
  </conditionalFormatting>
  <conditionalFormatting sqref="M13:M14 M16:M18 M20:M22 M24:M26 M28:M30 M32 M38 M40">
    <cfRule type="expression" dxfId="95" priority="6">
      <formula>EXACT($M$11,"Non concerné")</formula>
    </cfRule>
    <cfRule type="expression" dxfId="94" priority="16">
      <formula>EXACT($M$11,"Postprojet")</formula>
    </cfRule>
    <cfRule type="expression" dxfId="93" priority="27">
      <formula>EXACT($M$11,"Projet")</formula>
    </cfRule>
  </conditionalFormatting>
  <conditionalFormatting sqref="N13:N14 N16:N18 N20:N22 N24:N26 N28:N30 N32 N38 N40">
    <cfRule type="expression" dxfId="92" priority="7">
      <formula>EXACT($N$11,"Non concerné")</formula>
    </cfRule>
    <cfRule type="expression" dxfId="91" priority="17">
      <formula>EXACT($N$11,"Postprojet")</formula>
    </cfRule>
    <cfRule type="expression" dxfId="90" priority="28">
      <formula>EXACT($N$11,"Projet")</formula>
    </cfRule>
  </conditionalFormatting>
  <conditionalFormatting sqref="O13:O14 O16:O18 O20:O22 O24:O26 O28:O30 O32 O38 O40">
    <cfRule type="expression" dxfId="89" priority="8">
      <formula>EXACT($O$11,"Non concerné")</formula>
    </cfRule>
    <cfRule type="expression" dxfId="88" priority="18">
      <formula>EXACT($O$11,"Postprojet")</formula>
    </cfRule>
    <cfRule type="expression" dxfId="87" priority="29">
      <formula>EXACT($O$11,"Projet")</formula>
    </cfRule>
  </conditionalFormatting>
  <conditionalFormatting sqref="P13:P14 P16:P18 P20:P22 P24:P26 P28:P30 P32 P38 P40">
    <cfRule type="expression" dxfId="86" priority="9">
      <formula>EXACT($P$11,"Non concerné")</formula>
    </cfRule>
    <cfRule type="expression" dxfId="85" priority="19">
      <formula>EXACT($P$11,"Postprojet")</formula>
    </cfRule>
    <cfRule type="expression" dxfId="84" priority="30">
      <formula>EXACT($P$11,"Projet")</formula>
    </cfRule>
  </conditionalFormatting>
  <conditionalFormatting sqref="Q13:Q14 Q16:Q18 Q20:Q22 Q24:Q26 Q28:Q30 Q32 Q38 Q40">
    <cfRule type="expression" dxfId="83" priority="10">
      <formula>EXACT($Q$11,"Non concerné")</formula>
    </cfRule>
    <cfRule type="expression" dxfId="82" priority="20">
      <formula>EXACT($Q$11,"Postprojet")</formula>
    </cfRule>
    <cfRule type="expression" dxfId="81" priority="31">
      <formula>EXACT($Q$11,"Projet")</formula>
    </cfRule>
  </conditionalFormatting>
  <conditionalFormatting sqref="R13:R14 R16:R18 R20:R22 R24:R26 R28:R30 R32 R38 R40">
    <cfRule type="expression" dxfId="80" priority="11">
      <formula>EXACT($R$11,"Non concerné")</formula>
    </cfRule>
    <cfRule type="expression" dxfId="79" priority="21">
      <formula>EXACT($R$11,"Postprojet")</formula>
    </cfRule>
    <cfRule type="expression" dxfId="78" priority="32">
      <formula>EXACT($R$11,"Projet")</formula>
    </cfRule>
  </conditionalFormatting>
  <conditionalFormatting sqref="K13:K33 H14:J33 H35:K403 H34:R34">
    <cfRule type="expression" dxfId="77" priority="4">
      <formula>EXACT($K$11,"Non concerné")</formula>
    </cfRule>
  </conditionalFormatting>
  <dataValidations xWindow="438" yWindow="723" count="3">
    <dataValidation allowBlank="1" showInputMessage="1" showErrorMessage="1" prompt="Préciser la définition des solutions" sqref="E13 E17 E21 E25 E29" xr:uid="{CDF47939-3651-4A88-AD36-0905F0FC1C03}"/>
    <dataValidation allowBlank="1" showInputMessage="1" showErrorMessage="1" prompt="L'ETP correspond à l'effectif physique X quotité de temps de travail sur un an (voir encadré en haut de cet onglet)" sqref="H40:R40" xr:uid="{DB3E4F40-00AD-435C-A440-94ECACBBE586}"/>
    <dataValidation allowBlank="1" showInputMessage="1" showErrorMessage="1" promptTitle="Calcul ETP pour CHAQUE ANNEE" prompt="L'ETP correspond à l'effectif physique X quotité de temps de travail sur un an (voir encadré Mode d'emploi en bas de cet onglet). " sqref="H38:R38" xr:uid="{1392DB9C-4E81-4E9C-A2FA-C6532D6E2A3D}"/>
  </dataValidations>
  <pageMargins left="0.7" right="0.7" top="0.75" bottom="0.75" header="0.3" footer="0.3"/>
  <pageSetup orientation="portrait" r:id="rId1"/>
  <headerFooter>
    <oddFooter>&amp;C&amp;"Helvetica Neue,Regular"&amp;12&amp;K000000&amp;P</oddFooter>
  </headerFooter>
  <drawing r:id="rId2"/>
  <extLst>
    <ext xmlns:x14="http://schemas.microsoft.com/office/spreadsheetml/2009/9/main" uri="{CCE6A557-97BC-4b89-ADB6-D9C93CAAB3DF}">
      <x14:dataValidations xmlns:xm="http://schemas.microsoft.com/office/excel/2006/main" xWindow="438" yWindow="723" count="1">
        <x14:dataValidation type="list" allowBlank="1" showInputMessage="1" showErrorMessage="1" prompt="Choisir le type de solution concerné dans la liste déroulante" xr:uid="{554D707F-FF94-4727-8C73-E2E817D112DB}">
          <x14:formula1>
            <xm:f>Liste!$B$6:$B$16</xm:f>
          </x14:formula1>
          <xm:sqref>D13:D32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273476"/>
  </sheetPr>
  <dimension ref="A1:Y143"/>
  <sheetViews>
    <sheetView showGridLines="0" tabSelected="1" topLeftCell="A60" zoomScale="85" zoomScaleNormal="85" workbookViewId="0">
      <selection activeCell="J71" sqref="J71"/>
    </sheetView>
  </sheetViews>
  <sheetFormatPr baseColWidth="10" defaultColWidth="10.875" defaultRowHeight="15.95" customHeight="1"/>
  <cols>
    <col min="1" max="6" width="10.875" style="104" customWidth="1"/>
    <col min="7" max="7" width="4.375" style="104" customWidth="1"/>
    <col min="8" max="9" width="1.375" style="104" customWidth="1"/>
    <col min="10" max="10" width="6.875" style="104" customWidth="1"/>
    <col min="11" max="24" width="11.125" style="104" customWidth="1"/>
    <col min="25" max="25" width="3.375" style="104" customWidth="1"/>
    <col min="26" max="16384" width="10.875" style="104"/>
  </cols>
  <sheetData>
    <row r="1" spans="1:25" ht="15.95" hidden="1" customHeight="1">
      <c r="A1" s="103"/>
      <c r="B1" s="103"/>
      <c r="C1" s="103"/>
      <c r="D1" s="103"/>
      <c r="E1" s="103"/>
      <c r="F1" s="103"/>
      <c r="G1" s="103"/>
      <c r="H1" s="103"/>
      <c r="I1" s="103"/>
      <c r="J1" s="103"/>
      <c r="K1" s="103"/>
      <c r="L1" s="103"/>
      <c r="M1" s="103"/>
      <c r="N1" s="103"/>
      <c r="O1" s="103"/>
      <c r="P1" s="103"/>
      <c r="Q1" s="103"/>
      <c r="R1" s="103"/>
      <c r="S1" s="103"/>
      <c r="T1" s="103"/>
    </row>
    <row r="2" spans="1:25" ht="15.95" hidden="1" customHeight="1">
      <c r="A2" s="103"/>
      <c r="B2" s="103"/>
      <c r="C2" s="103"/>
      <c r="D2" s="103"/>
      <c r="E2" s="103"/>
      <c r="F2" s="103"/>
      <c r="G2" s="103"/>
      <c r="H2" s="103"/>
      <c r="I2" s="103"/>
      <c r="J2" s="103"/>
      <c r="K2" s="103"/>
      <c r="L2" s="103"/>
      <c r="M2" s="103"/>
      <c r="N2" s="103"/>
      <c r="O2" s="103"/>
      <c r="P2" s="103"/>
      <c r="Q2" s="103"/>
      <c r="R2" s="103"/>
      <c r="S2" s="103"/>
      <c r="T2" s="103"/>
    </row>
    <row r="3" spans="1:25" ht="15.95" hidden="1" customHeight="1">
      <c r="A3" s="103"/>
      <c r="B3" s="103"/>
      <c r="C3" s="103"/>
      <c r="D3" s="103"/>
      <c r="E3" s="103"/>
      <c r="F3" s="103"/>
      <c r="G3" s="103"/>
      <c r="H3" s="103"/>
      <c r="I3" s="103"/>
      <c r="J3" s="103"/>
      <c r="K3" s="103"/>
      <c r="L3" s="103"/>
      <c r="M3" s="103"/>
      <c r="N3" s="103"/>
      <c r="O3" s="103"/>
      <c r="P3" s="103"/>
      <c r="Q3" s="103"/>
      <c r="R3" s="103"/>
      <c r="S3" s="103"/>
      <c r="T3" s="103"/>
    </row>
    <row r="4" spans="1:25" s="74" customFormat="1" ht="17.100000000000001" customHeight="1">
      <c r="A4" s="73"/>
      <c r="B4" s="73"/>
      <c r="C4" s="73"/>
      <c r="D4" s="237" t="s">
        <v>348</v>
      </c>
      <c r="E4" s="238"/>
      <c r="F4" s="238"/>
      <c r="G4" s="238"/>
      <c r="H4" s="238"/>
      <c r="I4" s="238"/>
      <c r="J4" s="238"/>
      <c r="K4" s="238"/>
      <c r="L4" s="238"/>
      <c r="M4" s="238"/>
      <c r="N4" s="238"/>
      <c r="O4" s="238"/>
      <c r="P4" s="238"/>
      <c r="Q4" s="145"/>
      <c r="R4" s="75"/>
      <c r="S4" s="76"/>
      <c r="T4" s="76"/>
      <c r="U4" s="76"/>
      <c r="V4" s="76"/>
      <c r="W4" s="76"/>
      <c r="X4" s="76"/>
      <c r="Y4" s="76"/>
    </row>
    <row r="5" spans="1:25" s="74" customFormat="1" ht="15.95" customHeight="1">
      <c r="A5" s="73"/>
      <c r="B5" s="73"/>
      <c r="C5" s="73"/>
      <c r="D5" s="238"/>
      <c r="E5" s="238"/>
      <c r="F5" s="238"/>
      <c r="G5" s="238"/>
      <c r="H5" s="238"/>
      <c r="I5" s="238"/>
      <c r="J5" s="238"/>
      <c r="K5" s="238"/>
      <c r="L5" s="238"/>
      <c r="M5" s="238"/>
      <c r="N5" s="238"/>
      <c r="O5" s="238"/>
      <c r="P5" s="238"/>
      <c r="Q5" s="145"/>
      <c r="R5" s="75"/>
      <c r="S5" s="78"/>
      <c r="T5" s="78"/>
      <c r="U5" s="78"/>
      <c r="V5" s="78"/>
      <c r="W5" s="78"/>
      <c r="X5" s="78"/>
      <c r="Y5" s="78"/>
    </row>
    <row r="6" spans="1:25" s="74" customFormat="1" ht="15.95" customHeight="1">
      <c r="A6" s="73"/>
      <c r="B6" s="73"/>
      <c r="C6" s="73"/>
      <c r="D6" s="238"/>
      <c r="E6" s="238"/>
      <c r="F6" s="238"/>
      <c r="G6" s="238"/>
      <c r="H6" s="238"/>
      <c r="I6" s="238"/>
      <c r="J6" s="238"/>
      <c r="K6" s="238"/>
      <c r="L6" s="238"/>
      <c r="M6" s="238"/>
      <c r="N6" s="238"/>
      <c r="O6" s="238"/>
      <c r="P6" s="238"/>
      <c r="Q6" s="145"/>
      <c r="R6" s="75"/>
      <c r="S6" s="78"/>
      <c r="T6" s="78"/>
      <c r="U6" s="78"/>
      <c r="V6" s="78"/>
      <c r="W6" s="78"/>
      <c r="X6" s="78"/>
      <c r="Y6" s="78"/>
    </row>
    <row r="7" spans="1:25" s="74" customFormat="1" ht="15.95" customHeight="1">
      <c r="A7" s="73"/>
      <c r="B7" s="73"/>
      <c r="C7" s="73"/>
      <c r="D7" s="75"/>
      <c r="E7" s="75"/>
      <c r="F7" s="75"/>
      <c r="G7" s="75"/>
      <c r="H7" s="75"/>
      <c r="I7" s="75"/>
      <c r="J7" s="75"/>
      <c r="K7" s="75"/>
      <c r="L7" s="75"/>
      <c r="M7" s="75"/>
      <c r="N7" s="75"/>
      <c r="O7" s="75"/>
      <c r="P7" s="75"/>
      <c r="Q7" s="145"/>
      <c r="R7" s="75"/>
      <c r="S7" s="78"/>
      <c r="T7" s="78"/>
      <c r="U7" s="78"/>
      <c r="V7" s="78"/>
      <c r="W7" s="78"/>
      <c r="X7" s="78"/>
      <c r="Y7" s="78"/>
    </row>
    <row r="8" spans="1:25" s="74" customFormat="1" ht="15.95" customHeight="1">
      <c r="A8" s="73"/>
      <c r="B8" s="73"/>
      <c r="C8" s="73"/>
      <c r="D8" s="75"/>
      <c r="E8" s="75"/>
      <c r="F8" s="75"/>
      <c r="G8" s="75"/>
      <c r="H8" s="75"/>
      <c r="I8" s="75"/>
      <c r="J8" s="75"/>
      <c r="K8" s="75"/>
      <c r="L8" s="75"/>
      <c r="M8" s="75"/>
      <c r="N8" s="75"/>
      <c r="O8" s="75"/>
      <c r="P8" s="75"/>
      <c r="Q8" s="145"/>
      <c r="R8" s="75"/>
      <c r="S8" s="78"/>
      <c r="T8" s="78"/>
      <c r="U8" s="78"/>
      <c r="V8" s="78"/>
      <c r="W8" s="78"/>
      <c r="X8" s="78"/>
      <c r="Y8" s="78"/>
    </row>
    <row r="9" spans="1:25" s="74" customFormat="1" ht="15.95" customHeight="1">
      <c r="A9" s="73"/>
      <c r="B9" s="73"/>
      <c r="C9" s="73"/>
      <c r="D9" s="73"/>
      <c r="E9" s="73"/>
      <c r="F9" s="73"/>
      <c r="G9" s="73"/>
      <c r="H9" s="75"/>
      <c r="I9" s="75"/>
      <c r="J9" s="75"/>
      <c r="K9" s="75"/>
      <c r="L9" s="75"/>
      <c r="M9" s="75"/>
      <c r="N9" s="75"/>
      <c r="O9" s="75"/>
      <c r="P9" s="75"/>
      <c r="Q9" s="75"/>
      <c r="R9" s="75"/>
      <c r="S9" s="79"/>
      <c r="T9" s="79"/>
      <c r="U9" s="79"/>
      <c r="V9" s="79"/>
      <c r="W9" s="79"/>
      <c r="X9" s="79"/>
      <c r="Y9" s="79"/>
    </row>
    <row r="10" spans="1:25" s="74" customFormat="1" ht="15.95" customHeight="1">
      <c r="A10" s="73"/>
      <c r="B10" s="73"/>
      <c r="C10" s="73"/>
      <c r="D10" s="73"/>
      <c r="E10" s="73"/>
      <c r="F10" s="73"/>
      <c r="G10" s="73"/>
      <c r="H10" s="75"/>
      <c r="I10" s="75"/>
      <c r="J10" s="75"/>
      <c r="K10" s="75"/>
      <c r="L10" s="75"/>
      <c r="M10" s="75"/>
      <c r="N10" s="75"/>
      <c r="O10" s="75"/>
      <c r="P10" s="75"/>
      <c r="Q10" s="75"/>
      <c r="R10" s="75"/>
      <c r="S10" s="79"/>
      <c r="T10" s="79"/>
      <c r="U10" s="79"/>
      <c r="V10" s="79"/>
      <c r="W10" s="79"/>
      <c r="X10" s="79"/>
      <c r="Y10" s="79"/>
    </row>
    <row r="11" spans="1:25" ht="14.1" customHeight="1">
      <c r="A11" s="103"/>
      <c r="B11" s="103"/>
      <c r="C11" s="103"/>
      <c r="D11" s="103"/>
      <c r="E11" s="103"/>
      <c r="F11" s="103"/>
      <c r="G11" s="103"/>
      <c r="H11" s="103"/>
      <c r="I11" s="103"/>
      <c r="J11" s="103"/>
      <c r="K11" s="176">
        <f>'Accueil et vérifications'!I18</f>
        <v>2019</v>
      </c>
      <c r="L11" s="176">
        <f>'Accueil et vérifications'!J18</f>
        <v>2020</v>
      </c>
      <c r="M11" s="176" t="str">
        <f>'Accueil et vérifications'!K18</f>
        <v>2021</v>
      </c>
      <c r="N11" s="176">
        <f>'Accueil et vérifications'!L18</f>
        <v>2022</v>
      </c>
      <c r="O11" s="176">
        <f>'Accueil et vérifications'!M18</f>
        <v>2023</v>
      </c>
      <c r="P11" s="176">
        <f>'Accueil et vérifications'!N18</f>
        <v>2024</v>
      </c>
      <c r="Q11" s="176">
        <f>'Accueil et vérifications'!O18</f>
        <v>2025</v>
      </c>
      <c r="R11" s="176">
        <f>'Accueil et vérifications'!P18</f>
        <v>2026</v>
      </c>
      <c r="S11" s="176">
        <f>'Accueil et vérifications'!Q18</f>
        <v>2027</v>
      </c>
      <c r="T11" s="176">
        <f>'Accueil et vérifications'!R18</f>
        <v>2028</v>
      </c>
      <c r="U11" s="176">
        <f>'Accueil et vérifications'!S18</f>
        <v>2029</v>
      </c>
      <c r="V11" s="176">
        <f>'Accueil et vérifications'!T18</f>
        <v>2030</v>
      </c>
      <c r="W11" s="176">
        <f>+V11+1</f>
        <v>2031</v>
      </c>
      <c r="X11" s="176">
        <f>+W11+1</f>
        <v>2032</v>
      </c>
    </row>
    <row r="12" spans="1:25" s="106" customFormat="1" ht="14.1" customHeight="1">
      <c r="A12" s="105"/>
      <c r="B12" s="105"/>
      <c r="C12" s="105"/>
      <c r="D12" s="105"/>
      <c r="E12" s="105"/>
      <c r="F12" s="105"/>
      <c r="G12" s="105"/>
      <c r="H12" s="105"/>
      <c r="I12" s="105"/>
      <c r="J12" s="105"/>
      <c r="K12" s="177" t="str">
        <f>HLOOKUP(K11,'Accueil et vérifications'!I18:V19,2,TRUE)</f>
        <v>Réel - Liasse</v>
      </c>
      <c r="L12" s="177" t="str">
        <f>HLOOKUP(L11,'Accueil et vérifications'!J18:W19,2,TRUE)</f>
        <v>Réel - Liasse</v>
      </c>
      <c r="M12" s="177" t="str">
        <f>HLOOKUP(M11,'Accueil et vérifications'!K18:X19,2,TRUE)</f>
        <v>Réel - Liasse</v>
      </c>
      <c r="N12" s="177" t="str">
        <f>HLOOKUP(N11,'Accueil et vérifications'!L18:Y19,2,TRUE)</f>
        <v>Projet</v>
      </c>
      <c r="O12" s="177" t="str">
        <f>HLOOKUP(O11,'Accueil et vérifications'!M18:Z19,2,TRUE)</f>
        <v>Projet</v>
      </c>
      <c r="P12" s="177" t="str">
        <f>HLOOKUP(P11,'Accueil et vérifications'!N18:AA19,2,TRUE)</f>
        <v>Projet</v>
      </c>
      <c r="Q12" s="177" t="str">
        <f>HLOOKUP(Q11,'Accueil et vérifications'!O18:AB19,2,TRUE)</f>
        <v>Projet</v>
      </c>
      <c r="R12" s="177" t="str">
        <f>HLOOKUP(R11,'Accueil et vérifications'!P18:AC19,2,TRUE)</f>
        <v>Postprojet</v>
      </c>
      <c r="S12" s="177" t="str">
        <f>HLOOKUP(S11,'Accueil et vérifications'!Q18:AD19,2,TRUE)</f>
        <v>Postprojet</v>
      </c>
      <c r="T12" s="177" t="str">
        <f>HLOOKUP(T11,'Accueil et vérifications'!R18:AE19,2,TRUE)</f>
        <v>Postprojet</v>
      </c>
      <c r="U12" s="177" t="str">
        <f>HLOOKUP(U11,'Accueil et vérifications'!S18:AF19,2,TRUE)</f>
        <v>Postprojet</v>
      </c>
      <c r="V12" s="177" t="str">
        <f>HLOOKUP(V11,'Accueil et vérifications'!T18:AG19,2,TRUE)</f>
        <v>Postprojet</v>
      </c>
      <c r="W12" s="177" t="str">
        <f>HLOOKUP(W11,'Accueil et vérifications'!U18:AH19,2,TRUE)</f>
        <v>Non concerné</v>
      </c>
      <c r="X12" s="177" t="str">
        <f>HLOOKUP(X11,'Accueil et vérifications'!V18:AI19,2,TRUE)</f>
        <v>Non concerné</v>
      </c>
    </row>
    <row r="13" spans="1:25" ht="14.1" customHeight="1">
      <c r="A13" s="264" t="s">
        <v>272</v>
      </c>
      <c r="B13" s="264"/>
      <c r="C13" s="264"/>
      <c r="D13" s="264"/>
      <c r="E13" s="264"/>
      <c r="F13" s="264"/>
      <c r="G13" s="264"/>
      <c r="H13" s="264"/>
      <c r="I13" s="264"/>
      <c r="J13" s="103"/>
      <c r="K13" s="40"/>
      <c r="L13" s="40"/>
      <c r="M13" s="40"/>
      <c r="N13" s="41"/>
      <c r="O13" s="41"/>
      <c r="P13" s="41"/>
      <c r="Q13" s="41"/>
      <c r="R13" s="41"/>
      <c r="S13" s="107"/>
      <c r="T13" s="84"/>
      <c r="U13" s="108"/>
      <c r="V13" s="108"/>
      <c r="W13" s="108"/>
      <c r="X13" s="108"/>
    </row>
    <row r="14" spans="1:25" ht="14.1" customHeight="1">
      <c r="A14" s="103"/>
      <c r="B14" s="103"/>
      <c r="C14" s="103"/>
      <c r="D14" s="265"/>
      <c r="E14" s="265"/>
      <c r="F14" s="266"/>
      <c r="G14" s="266"/>
      <c r="H14" s="265"/>
      <c r="I14" s="265"/>
      <c r="J14" s="103"/>
      <c r="K14" s="103"/>
      <c r="L14" s="103"/>
      <c r="M14" s="103"/>
      <c r="N14" s="107"/>
      <c r="O14" s="107"/>
      <c r="P14" s="107"/>
      <c r="Q14" s="107"/>
      <c r="R14" s="107"/>
      <c r="S14" s="107"/>
      <c r="T14" s="107"/>
      <c r="U14" s="108"/>
      <c r="V14" s="108"/>
      <c r="W14" s="108"/>
      <c r="X14" s="108"/>
    </row>
    <row r="15" spans="1:25" ht="14.1" customHeight="1">
      <c r="A15" s="256" t="s">
        <v>6</v>
      </c>
      <c r="B15" s="245" t="s">
        <v>7</v>
      </c>
      <c r="C15" s="245"/>
      <c r="D15" s="245"/>
      <c r="E15" s="245"/>
      <c r="F15" s="245"/>
      <c r="G15" s="245"/>
      <c r="H15" s="245"/>
      <c r="I15" s="103"/>
      <c r="J15" s="6" t="s">
        <v>8</v>
      </c>
      <c r="K15" s="180"/>
      <c r="L15" s="180"/>
      <c r="M15" s="180"/>
      <c r="N15" s="44"/>
      <c r="O15" s="44"/>
      <c r="P15" s="44"/>
      <c r="Q15" s="44"/>
      <c r="R15" s="44"/>
      <c r="S15" s="44"/>
      <c r="T15" s="44"/>
      <c r="U15" s="44"/>
      <c r="V15" s="44"/>
      <c r="W15" s="44"/>
      <c r="X15" s="44"/>
    </row>
    <row r="16" spans="1:25" ht="14.1" customHeight="1">
      <c r="A16" s="257"/>
      <c r="B16" s="245" t="s">
        <v>9</v>
      </c>
      <c r="C16" s="245"/>
      <c r="D16" s="245"/>
      <c r="E16" s="245"/>
      <c r="F16" s="245"/>
      <c r="G16" s="245"/>
      <c r="H16" s="245"/>
      <c r="I16" s="103"/>
      <c r="J16" s="6" t="s">
        <v>10</v>
      </c>
      <c r="K16" s="180"/>
      <c r="L16" s="180"/>
      <c r="M16" s="180"/>
      <c r="N16" s="44"/>
      <c r="O16" s="44"/>
      <c r="P16" s="44"/>
      <c r="Q16" s="44"/>
      <c r="R16" s="44"/>
      <c r="S16" s="44"/>
      <c r="T16" s="44"/>
      <c r="U16" s="44"/>
      <c r="V16" s="44"/>
      <c r="W16" s="44"/>
      <c r="X16" s="44"/>
    </row>
    <row r="17" spans="1:24" ht="14.1" customHeight="1">
      <c r="A17" s="257"/>
      <c r="B17" s="245" t="s">
        <v>11</v>
      </c>
      <c r="C17" s="245"/>
      <c r="D17" s="245"/>
      <c r="E17" s="245"/>
      <c r="F17" s="245"/>
      <c r="G17" s="245"/>
      <c r="H17" s="245"/>
      <c r="I17" s="103"/>
      <c r="J17" s="6" t="s">
        <v>12</v>
      </c>
      <c r="K17" s="180"/>
      <c r="L17" s="180"/>
      <c r="M17" s="180"/>
      <c r="N17" s="44"/>
      <c r="O17" s="44"/>
      <c r="P17" s="44"/>
      <c r="Q17" s="44"/>
      <c r="R17" s="44"/>
      <c r="S17" s="44"/>
      <c r="T17" s="44"/>
      <c r="U17" s="44"/>
      <c r="V17" s="44"/>
      <c r="W17" s="44"/>
      <c r="X17" s="44"/>
    </row>
    <row r="18" spans="1:24" ht="14.1" customHeight="1">
      <c r="A18" s="257"/>
      <c r="B18" s="245" t="s">
        <v>13</v>
      </c>
      <c r="C18" s="245"/>
      <c r="D18" s="245"/>
      <c r="E18" s="245"/>
      <c r="F18" s="245"/>
      <c r="G18" s="245"/>
      <c r="H18" s="245"/>
      <c r="I18" s="103"/>
      <c r="J18" s="6" t="s">
        <v>14</v>
      </c>
      <c r="K18" s="180"/>
      <c r="L18" s="180"/>
      <c r="M18" s="180"/>
      <c r="N18" s="50">
        <f t="shared" ref="N18:R18" si="0">SUM(N15:N17)</f>
        <v>0</v>
      </c>
      <c r="O18" s="50">
        <f t="shared" si="0"/>
        <v>0</v>
      </c>
      <c r="P18" s="50">
        <f t="shared" si="0"/>
        <v>0</v>
      </c>
      <c r="Q18" s="50">
        <f t="shared" si="0"/>
        <v>0</v>
      </c>
      <c r="R18" s="50">
        <f t="shared" si="0"/>
        <v>0</v>
      </c>
      <c r="S18" s="50">
        <f t="shared" ref="S18:X18" si="1">SUM(S15:S17)</f>
        <v>0</v>
      </c>
      <c r="T18" s="50">
        <f t="shared" si="1"/>
        <v>0</v>
      </c>
      <c r="U18" s="50">
        <f t="shared" si="1"/>
        <v>0</v>
      </c>
      <c r="V18" s="50">
        <f t="shared" si="1"/>
        <v>0</v>
      </c>
      <c r="W18" s="50">
        <f t="shared" si="1"/>
        <v>0</v>
      </c>
      <c r="X18" s="50">
        <f t="shared" si="1"/>
        <v>0</v>
      </c>
    </row>
    <row r="19" spans="1:24" ht="14.1" customHeight="1">
      <c r="A19" s="257"/>
      <c r="B19" s="245" t="s">
        <v>15</v>
      </c>
      <c r="C19" s="245"/>
      <c r="D19" s="245"/>
      <c r="E19" s="245"/>
      <c r="F19" s="245"/>
      <c r="G19" s="245"/>
      <c r="H19" s="245"/>
      <c r="I19" s="103"/>
      <c r="J19" s="6" t="s">
        <v>16</v>
      </c>
      <c r="K19" s="180"/>
      <c r="L19" s="180"/>
      <c r="M19" s="180"/>
      <c r="N19" s="44"/>
      <c r="O19" s="44"/>
      <c r="P19" s="44"/>
      <c r="Q19" s="44"/>
      <c r="R19" s="44"/>
      <c r="S19" s="44"/>
      <c r="T19" s="44"/>
      <c r="U19" s="44"/>
      <c r="V19" s="44"/>
      <c r="W19" s="44"/>
      <c r="X19" s="44"/>
    </row>
    <row r="20" spans="1:24" ht="14.1" customHeight="1">
      <c r="A20" s="257"/>
      <c r="B20" s="245" t="s">
        <v>17</v>
      </c>
      <c r="C20" s="245"/>
      <c r="D20" s="245"/>
      <c r="E20" s="245"/>
      <c r="F20" s="245"/>
      <c r="G20" s="245"/>
      <c r="H20" s="245"/>
      <c r="I20" s="103"/>
      <c r="J20" s="6" t="s">
        <v>18</v>
      </c>
      <c r="K20" s="180"/>
      <c r="L20" s="180"/>
      <c r="M20" s="180"/>
      <c r="N20" s="44"/>
      <c r="O20" s="44"/>
      <c r="P20" s="44"/>
      <c r="Q20" s="44"/>
      <c r="R20" s="44"/>
      <c r="S20" s="44"/>
      <c r="T20" s="44"/>
      <c r="U20" s="44"/>
      <c r="V20" s="44"/>
      <c r="W20" s="44"/>
      <c r="X20" s="44"/>
    </row>
    <row r="21" spans="1:24" ht="14.1" customHeight="1">
      <c r="A21" s="257"/>
      <c r="B21" s="245" t="s">
        <v>19</v>
      </c>
      <c r="C21" s="245"/>
      <c r="D21" s="245"/>
      <c r="E21" s="245"/>
      <c r="F21" s="245"/>
      <c r="G21" s="245"/>
      <c r="H21" s="245"/>
      <c r="I21" s="103"/>
      <c r="J21" s="6" t="s">
        <v>20</v>
      </c>
      <c r="K21" s="180"/>
      <c r="L21" s="180"/>
      <c r="M21" s="180"/>
      <c r="N21" s="44"/>
      <c r="O21" s="44"/>
      <c r="P21" s="44"/>
      <c r="Q21" s="44"/>
      <c r="R21" s="44"/>
      <c r="S21" s="44"/>
      <c r="T21" s="44"/>
      <c r="U21" s="44"/>
      <c r="V21" s="44"/>
      <c r="W21" s="44"/>
      <c r="X21" s="44"/>
    </row>
    <row r="22" spans="1:24" ht="14.1" customHeight="1">
      <c r="A22" s="257"/>
      <c r="B22" s="245" t="s">
        <v>21</v>
      </c>
      <c r="C22" s="245"/>
      <c r="D22" s="245"/>
      <c r="E22" s="245"/>
      <c r="F22" s="245"/>
      <c r="G22" s="245"/>
      <c r="H22" s="245"/>
      <c r="I22" s="103"/>
      <c r="J22" s="6" t="s">
        <v>22</v>
      </c>
      <c r="K22" s="180"/>
      <c r="L22" s="180"/>
      <c r="M22" s="180"/>
      <c r="N22" s="44"/>
      <c r="O22" s="44"/>
      <c r="P22" s="44"/>
      <c r="Q22" s="44"/>
      <c r="R22" s="44"/>
      <c r="S22" s="44"/>
      <c r="T22" s="44"/>
      <c r="U22" s="44"/>
      <c r="V22" s="44"/>
      <c r="W22" s="44"/>
      <c r="X22" s="44"/>
    </row>
    <row r="23" spans="1:24" ht="14.1" customHeight="1">
      <c r="A23" s="257"/>
      <c r="B23" s="245" t="s">
        <v>23</v>
      </c>
      <c r="C23" s="245"/>
      <c r="D23" s="245"/>
      <c r="E23" s="245"/>
      <c r="F23" s="245"/>
      <c r="G23" s="245"/>
      <c r="H23" s="245"/>
      <c r="I23" s="103"/>
      <c r="J23" s="6" t="s">
        <v>24</v>
      </c>
      <c r="K23" s="180"/>
      <c r="L23" s="180"/>
      <c r="M23" s="180"/>
      <c r="N23" s="44"/>
      <c r="O23" s="44"/>
      <c r="P23" s="44"/>
      <c r="Q23" s="44"/>
      <c r="R23" s="44"/>
      <c r="S23" s="44"/>
      <c r="T23" s="44"/>
      <c r="U23" s="44"/>
      <c r="V23" s="44"/>
      <c r="W23" s="44"/>
      <c r="X23" s="44"/>
    </row>
    <row r="24" spans="1:24" ht="14.1" customHeight="1">
      <c r="A24" s="257"/>
      <c r="B24" s="245" t="s">
        <v>25</v>
      </c>
      <c r="C24" s="245"/>
      <c r="D24" s="245"/>
      <c r="E24" s="245"/>
      <c r="F24" s="245"/>
      <c r="G24" s="245"/>
      <c r="H24" s="245"/>
      <c r="I24" s="103"/>
      <c r="J24" s="6" t="s">
        <v>26</v>
      </c>
      <c r="K24" s="180"/>
      <c r="L24" s="180"/>
      <c r="M24" s="180"/>
      <c r="N24" s="42">
        <f t="shared" ref="N24:R24" si="2">SUM(N18:N23)</f>
        <v>0</v>
      </c>
      <c r="O24" s="42">
        <f t="shared" si="2"/>
        <v>0</v>
      </c>
      <c r="P24" s="42">
        <f t="shared" si="2"/>
        <v>0</v>
      </c>
      <c r="Q24" s="42">
        <f t="shared" si="2"/>
        <v>0</v>
      </c>
      <c r="R24" s="42">
        <f t="shared" si="2"/>
        <v>0</v>
      </c>
      <c r="S24" s="42">
        <f t="shared" ref="S24:X24" si="3">SUM(S18:S23)</f>
        <v>0</v>
      </c>
      <c r="T24" s="42">
        <f t="shared" si="3"/>
        <v>0</v>
      </c>
      <c r="U24" s="42">
        <f t="shared" si="3"/>
        <v>0</v>
      </c>
      <c r="V24" s="42">
        <f t="shared" si="3"/>
        <v>0</v>
      </c>
      <c r="W24" s="42">
        <f t="shared" si="3"/>
        <v>0</v>
      </c>
      <c r="X24" s="42">
        <f t="shared" si="3"/>
        <v>0</v>
      </c>
    </row>
    <row r="25" spans="1:24" ht="14.1" customHeight="1">
      <c r="A25" s="256" t="s">
        <v>27</v>
      </c>
      <c r="B25" s="245" t="s">
        <v>287</v>
      </c>
      <c r="C25" s="245"/>
      <c r="D25" s="245"/>
      <c r="E25" s="245"/>
      <c r="F25" s="245"/>
      <c r="G25" s="245"/>
      <c r="H25" s="245"/>
      <c r="I25" s="103"/>
      <c r="J25" s="6" t="s">
        <v>28</v>
      </c>
      <c r="K25" s="180"/>
      <c r="L25" s="180"/>
      <c r="M25" s="180"/>
      <c r="N25" s="44"/>
      <c r="O25" s="44"/>
      <c r="P25" s="44"/>
      <c r="Q25" s="44"/>
      <c r="R25" s="44"/>
      <c r="S25" s="44"/>
      <c r="T25" s="44"/>
      <c r="U25" s="44"/>
      <c r="V25" s="44"/>
      <c r="W25" s="44"/>
      <c r="X25" s="44"/>
    </row>
    <row r="26" spans="1:24" ht="14.1" customHeight="1">
      <c r="A26" s="257"/>
      <c r="B26" s="245" t="s">
        <v>29</v>
      </c>
      <c r="C26" s="245"/>
      <c r="D26" s="245"/>
      <c r="E26" s="245"/>
      <c r="F26" s="245"/>
      <c r="G26" s="245"/>
      <c r="H26" s="245"/>
      <c r="I26" s="103"/>
      <c r="J26" s="6" t="s">
        <v>30</v>
      </c>
      <c r="K26" s="180"/>
      <c r="L26" s="180"/>
      <c r="M26" s="180"/>
      <c r="N26" s="44"/>
      <c r="O26" s="44"/>
      <c r="P26" s="44"/>
      <c r="Q26" s="44"/>
      <c r="R26" s="44"/>
      <c r="S26" s="44"/>
      <c r="T26" s="44"/>
      <c r="U26" s="44"/>
      <c r="V26" s="44"/>
      <c r="W26" s="44"/>
      <c r="X26" s="44"/>
    </row>
    <row r="27" spans="1:24" ht="14.1" customHeight="1">
      <c r="A27" s="257"/>
      <c r="B27" s="245" t="s">
        <v>288</v>
      </c>
      <c r="C27" s="245"/>
      <c r="D27" s="245"/>
      <c r="E27" s="245"/>
      <c r="F27" s="245"/>
      <c r="G27" s="245"/>
      <c r="H27" s="245"/>
      <c r="I27" s="103"/>
      <c r="J27" s="6" t="s">
        <v>31</v>
      </c>
      <c r="K27" s="180"/>
      <c r="L27" s="180"/>
      <c r="M27" s="180"/>
      <c r="N27" s="44"/>
      <c r="O27" s="44"/>
      <c r="P27" s="44"/>
      <c r="Q27" s="44"/>
      <c r="R27" s="44"/>
      <c r="S27" s="44"/>
      <c r="T27" s="44"/>
      <c r="U27" s="44"/>
      <c r="V27" s="44"/>
      <c r="W27" s="44"/>
      <c r="X27" s="44"/>
    </row>
    <row r="28" spans="1:24" ht="14.1" customHeight="1">
      <c r="A28" s="257"/>
      <c r="B28" s="245" t="s">
        <v>32</v>
      </c>
      <c r="C28" s="245"/>
      <c r="D28" s="245"/>
      <c r="E28" s="245"/>
      <c r="F28" s="245"/>
      <c r="G28" s="245"/>
      <c r="H28" s="245"/>
      <c r="I28" s="103"/>
      <c r="J28" s="6" t="s">
        <v>33</v>
      </c>
      <c r="K28" s="180"/>
      <c r="L28" s="180"/>
      <c r="M28" s="180"/>
      <c r="N28" s="44"/>
      <c r="O28" s="44"/>
      <c r="P28" s="44"/>
      <c r="Q28" s="44"/>
      <c r="R28" s="44"/>
      <c r="S28" s="44"/>
      <c r="T28" s="44"/>
      <c r="U28" s="44"/>
      <c r="V28" s="44"/>
      <c r="W28" s="44"/>
      <c r="X28" s="44"/>
    </row>
    <row r="29" spans="1:24" ht="14.1" customHeight="1">
      <c r="A29" s="257"/>
      <c r="B29" s="245" t="s">
        <v>34</v>
      </c>
      <c r="C29" s="245"/>
      <c r="D29" s="245"/>
      <c r="E29" s="245"/>
      <c r="F29" s="245"/>
      <c r="G29" s="245"/>
      <c r="H29" s="245"/>
      <c r="I29" s="103"/>
      <c r="J29" s="6" t="s">
        <v>35</v>
      </c>
      <c r="K29" s="180"/>
      <c r="L29" s="180"/>
      <c r="M29" s="180"/>
      <c r="N29" s="44"/>
      <c r="O29" s="44"/>
      <c r="P29" s="44"/>
      <c r="Q29" s="44"/>
      <c r="R29" s="44"/>
      <c r="S29" s="44"/>
      <c r="T29" s="44"/>
      <c r="U29" s="44"/>
      <c r="V29" s="44"/>
      <c r="W29" s="44"/>
      <c r="X29" s="44"/>
    </row>
    <row r="30" spans="1:24" ht="14.1" customHeight="1">
      <c r="A30" s="257"/>
      <c r="B30" s="245" t="s">
        <v>36</v>
      </c>
      <c r="C30" s="245"/>
      <c r="D30" s="245"/>
      <c r="E30" s="245"/>
      <c r="F30" s="245"/>
      <c r="G30" s="245"/>
      <c r="H30" s="245"/>
      <c r="I30" s="103"/>
      <c r="J30" s="6" t="s">
        <v>37</v>
      </c>
      <c r="K30" s="180"/>
      <c r="L30" s="180"/>
      <c r="M30" s="180"/>
      <c r="N30" s="44"/>
      <c r="O30" s="44"/>
      <c r="P30" s="44"/>
      <c r="Q30" s="44"/>
      <c r="R30" s="44"/>
      <c r="S30" s="44"/>
      <c r="T30" s="44"/>
      <c r="U30" s="44"/>
      <c r="V30" s="44"/>
      <c r="W30" s="44"/>
      <c r="X30" s="44"/>
    </row>
    <row r="31" spans="1:24" ht="14.1" customHeight="1">
      <c r="A31" s="257"/>
      <c r="B31" s="245" t="s">
        <v>38</v>
      </c>
      <c r="C31" s="245"/>
      <c r="D31" s="245"/>
      <c r="E31" s="245"/>
      <c r="F31" s="245"/>
      <c r="G31" s="245"/>
      <c r="H31" s="245"/>
      <c r="I31" s="103"/>
      <c r="J31" s="6" t="s">
        <v>39</v>
      </c>
      <c r="K31" s="180"/>
      <c r="L31" s="180"/>
      <c r="M31" s="180"/>
      <c r="N31" s="44"/>
      <c r="O31" s="44"/>
      <c r="P31" s="44"/>
      <c r="Q31" s="44"/>
      <c r="R31" s="44"/>
      <c r="S31" s="44"/>
      <c r="T31" s="44"/>
      <c r="U31" s="44"/>
      <c r="V31" s="44"/>
      <c r="W31" s="44"/>
      <c r="X31" s="44"/>
    </row>
    <row r="32" spans="1:24" ht="14.1" customHeight="1">
      <c r="A32" s="257"/>
      <c r="B32" s="245" t="s">
        <v>40</v>
      </c>
      <c r="C32" s="245"/>
      <c r="D32" s="245"/>
      <c r="E32" s="245"/>
      <c r="F32" s="245"/>
      <c r="G32" s="245"/>
      <c r="H32" s="245"/>
      <c r="I32" s="103"/>
      <c r="J32" s="6" t="s">
        <v>41</v>
      </c>
      <c r="K32" s="180"/>
      <c r="L32" s="180"/>
      <c r="M32" s="180"/>
      <c r="N32" s="44"/>
      <c r="O32" s="44"/>
      <c r="P32" s="44"/>
      <c r="Q32" s="44"/>
      <c r="R32" s="44"/>
      <c r="S32" s="44"/>
      <c r="T32" s="44"/>
      <c r="U32" s="44"/>
      <c r="V32" s="44"/>
      <c r="W32" s="44"/>
      <c r="X32" s="44"/>
    </row>
    <row r="33" spans="1:24" ht="14.1" customHeight="1">
      <c r="A33" s="257"/>
      <c r="B33" s="281" t="s">
        <v>42</v>
      </c>
      <c r="C33" s="284" t="s">
        <v>284</v>
      </c>
      <c r="D33" s="261" t="s">
        <v>43</v>
      </c>
      <c r="E33" s="261"/>
      <c r="F33" s="261"/>
      <c r="G33" s="261"/>
      <c r="H33" s="261"/>
      <c r="I33" s="103"/>
      <c r="J33" s="6" t="s">
        <v>44</v>
      </c>
      <c r="K33" s="180"/>
      <c r="L33" s="180"/>
      <c r="M33" s="180"/>
      <c r="N33" s="44"/>
      <c r="O33" s="44"/>
      <c r="P33" s="44"/>
      <c r="Q33" s="44"/>
      <c r="R33" s="44"/>
      <c r="S33" s="44"/>
      <c r="T33" s="44"/>
      <c r="U33" s="44"/>
      <c r="V33" s="44"/>
      <c r="W33" s="44"/>
      <c r="X33" s="44"/>
    </row>
    <row r="34" spans="1:24" ht="14.1" customHeight="1">
      <c r="A34" s="257"/>
      <c r="B34" s="282"/>
      <c r="C34" s="285"/>
      <c r="D34" s="261" t="s">
        <v>45</v>
      </c>
      <c r="E34" s="261"/>
      <c r="F34" s="261"/>
      <c r="G34" s="261"/>
      <c r="H34" s="261"/>
      <c r="I34" s="103"/>
      <c r="J34" s="6" t="s">
        <v>46</v>
      </c>
      <c r="K34" s="180"/>
      <c r="L34" s="180"/>
      <c r="M34" s="180"/>
      <c r="N34" s="44"/>
      <c r="O34" s="44"/>
      <c r="P34" s="44"/>
      <c r="Q34" s="44"/>
      <c r="R34" s="44"/>
      <c r="S34" s="44"/>
      <c r="T34" s="44"/>
      <c r="U34" s="44"/>
      <c r="V34" s="44"/>
      <c r="W34" s="44"/>
      <c r="X34" s="44"/>
    </row>
    <row r="35" spans="1:24" ht="14.1" customHeight="1">
      <c r="A35" s="257"/>
      <c r="B35" s="282"/>
      <c r="C35" s="245" t="s">
        <v>47</v>
      </c>
      <c r="D35" s="245"/>
      <c r="E35" s="245"/>
      <c r="F35" s="245"/>
      <c r="G35" s="245"/>
      <c r="H35" s="245"/>
      <c r="I35" s="103"/>
      <c r="J35" s="6" t="s">
        <v>48</v>
      </c>
      <c r="K35" s="180"/>
      <c r="L35" s="180"/>
      <c r="M35" s="180"/>
      <c r="N35" s="44"/>
      <c r="O35" s="44"/>
      <c r="P35" s="44"/>
      <c r="Q35" s="44"/>
      <c r="R35" s="44"/>
      <c r="S35" s="44"/>
      <c r="T35" s="44"/>
      <c r="U35" s="44"/>
      <c r="V35" s="44"/>
      <c r="W35" s="44"/>
      <c r="X35" s="44"/>
    </row>
    <row r="36" spans="1:24" ht="14.1" customHeight="1">
      <c r="A36" s="257"/>
      <c r="B36" s="283"/>
      <c r="C36" s="245" t="s">
        <v>49</v>
      </c>
      <c r="D36" s="245"/>
      <c r="E36" s="245"/>
      <c r="F36" s="245"/>
      <c r="G36" s="245"/>
      <c r="H36" s="245"/>
      <c r="I36" s="103"/>
      <c r="J36" s="6" t="s">
        <v>50</v>
      </c>
      <c r="K36" s="180"/>
      <c r="L36" s="180"/>
      <c r="M36" s="180"/>
      <c r="N36" s="44"/>
      <c r="O36" s="44"/>
      <c r="P36" s="44"/>
      <c r="Q36" s="44"/>
      <c r="R36" s="44"/>
      <c r="S36" s="44"/>
      <c r="T36" s="44"/>
      <c r="U36" s="44"/>
      <c r="V36" s="44"/>
      <c r="W36" s="44"/>
      <c r="X36" s="44"/>
    </row>
    <row r="37" spans="1:24" ht="14.1" customHeight="1">
      <c r="A37" s="257"/>
      <c r="B37" s="245" t="s">
        <v>51</v>
      </c>
      <c r="C37" s="245"/>
      <c r="D37" s="245"/>
      <c r="E37" s="245"/>
      <c r="F37" s="245"/>
      <c r="G37" s="245"/>
      <c r="H37" s="245"/>
      <c r="I37" s="103"/>
      <c r="J37" s="6" t="s">
        <v>52</v>
      </c>
      <c r="K37" s="180"/>
      <c r="L37" s="180"/>
      <c r="M37" s="180"/>
      <c r="N37" s="44"/>
      <c r="O37" s="44"/>
      <c r="P37" s="44"/>
      <c r="Q37" s="44"/>
      <c r="R37" s="44"/>
      <c r="S37" s="44"/>
      <c r="T37" s="44"/>
      <c r="U37" s="44"/>
      <c r="V37" s="44"/>
      <c r="W37" s="44"/>
      <c r="X37" s="44"/>
    </row>
    <row r="38" spans="1:24" ht="14.1" customHeight="1">
      <c r="A38" s="257"/>
      <c r="B38" s="245" t="s">
        <v>53</v>
      </c>
      <c r="C38" s="245"/>
      <c r="D38" s="245"/>
      <c r="E38" s="245"/>
      <c r="F38" s="245"/>
      <c r="G38" s="245"/>
      <c r="H38" s="245"/>
      <c r="I38" s="103"/>
      <c r="J38" s="6" t="s">
        <v>54</v>
      </c>
      <c r="K38" s="180"/>
      <c r="L38" s="180"/>
      <c r="M38" s="180"/>
      <c r="N38" s="42">
        <f>SUM(N25:N37)</f>
        <v>0</v>
      </c>
      <c r="O38" s="42">
        <f t="shared" ref="O38:R38" si="4">SUM(O25:O37)</f>
        <v>0</v>
      </c>
      <c r="P38" s="42">
        <f t="shared" si="4"/>
        <v>0</v>
      </c>
      <c r="Q38" s="42">
        <f t="shared" si="4"/>
        <v>0</v>
      </c>
      <c r="R38" s="42">
        <f t="shared" si="4"/>
        <v>0</v>
      </c>
      <c r="S38" s="42">
        <f t="shared" ref="S38:X38" si="5">SUM(S25:S37)</f>
        <v>0</v>
      </c>
      <c r="T38" s="42">
        <f t="shared" si="5"/>
        <v>0</v>
      </c>
      <c r="U38" s="42">
        <f t="shared" si="5"/>
        <v>0</v>
      </c>
      <c r="V38" s="42">
        <f t="shared" si="5"/>
        <v>0</v>
      </c>
      <c r="W38" s="42">
        <f t="shared" si="5"/>
        <v>0</v>
      </c>
      <c r="X38" s="42">
        <f t="shared" si="5"/>
        <v>0</v>
      </c>
    </row>
    <row r="39" spans="1:24" ht="14.1" customHeight="1">
      <c r="A39" s="249" t="s">
        <v>55</v>
      </c>
      <c r="B39" s="249"/>
      <c r="C39" s="249"/>
      <c r="D39" s="249"/>
      <c r="E39" s="249"/>
      <c r="F39" s="249"/>
      <c r="G39" s="249"/>
      <c r="H39" s="249"/>
      <c r="I39" s="103"/>
      <c r="J39" s="6" t="s">
        <v>56</v>
      </c>
      <c r="K39" s="180"/>
      <c r="L39" s="180"/>
      <c r="M39" s="180"/>
      <c r="N39" s="43">
        <f>N24-N38</f>
        <v>0</v>
      </c>
      <c r="O39" s="43">
        <f t="shared" ref="O39:R39" si="6">O24-O38</f>
        <v>0</v>
      </c>
      <c r="P39" s="43">
        <f t="shared" si="6"/>
        <v>0</v>
      </c>
      <c r="Q39" s="43">
        <f t="shared" si="6"/>
        <v>0</v>
      </c>
      <c r="R39" s="43">
        <f t="shared" si="6"/>
        <v>0</v>
      </c>
      <c r="S39" s="43">
        <f t="shared" ref="S39:X39" si="7">S24-S38</f>
        <v>0</v>
      </c>
      <c r="T39" s="43">
        <f t="shared" si="7"/>
        <v>0</v>
      </c>
      <c r="U39" s="43">
        <f t="shared" si="7"/>
        <v>0</v>
      </c>
      <c r="V39" s="43">
        <f t="shared" si="7"/>
        <v>0</v>
      </c>
      <c r="W39" s="43">
        <f t="shared" si="7"/>
        <v>0</v>
      </c>
      <c r="X39" s="43">
        <f t="shared" si="7"/>
        <v>0</v>
      </c>
    </row>
    <row r="40" spans="1:24" ht="14.1" customHeight="1">
      <c r="A40" s="254" t="s">
        <v>57</v>
      </c>
      <c r="B40" s="245" t="s">
        <v>58</v>
      </c>
      <c r="C40" s="245"/>
      <c r="D40" s="245"/>
      <c r="E40" s="245"/>
      <c r="F40" s="245"/>
      <c r="G40" s="245"/>
      <c r="H40" s="245"/>
      <c r="I40" s="103"/>
      <c r="J40" s="6" t="s">
        <v>59</v>
      </c>
      <c r="K40" s="180"/>
      <c r="L40" s="180"/>
      <c r="M40" s="180"/>
      <c r="N40" s="44"/>
      <c r="O40" s="44"/>
      <c r="P40" s="44"/>
      <c r="Q40" s="44"/>
      <c r="R40" s="44"/>
      <c r="S40" s="44"/>
      <c r="T40" s="44"/>
      <c r="U40" s="44"/>
      <c r="V40" s="44"/>
      <c r="W40" s="44"/>
      <c r="X40" s="44"/>
    </row>
    <row r="41" spans="1:24" ht="14.1" customHeight="1">
      <c r="A41" s="255"/>
      <c r="B41" s="245" t="s">
        <v>289</v>
      </c>
      <c r="C41" s="245"/>
      <c r="D41" s="245"/>
      <c r="E41" s="245"/>
      <c r="F41" s="245"/>
      <c r="G41" s="245"/>
      <c r="H41" s="245"/>
      <c r="I41" s="103"/>
      <c r="J41" s="6" t="s">
        <v>60</v>
      </c>
      <c r="K41" s="180"/>
      <c r="L41" s="180"/>
      <c r="M41" s="180"/>
      <c r="N41" s="44"/>
      <c r="O41" s="44"/>
      <c r="P41" s="44"/>
      <c r="Q41" s="44"/>
      <c r="R41" s="44"/>
      <c r="S41" s="44"/>
      <c r="T41" s="44"/>
      <c r="U41" s="44"/>
      <c r="V41" s="44"/>
      <c r="W41" s="44"/>
      <c r="X41" s="44"/>
    </row>
    <row r="42" spans="1:24" ht="14.1" customHeight="1">
      <c r="A42" s="273" t="s">
        <v>61</v>
      </c>
      <c r="B42" s="245" t="s">
        <v>62</v>
      </c>
      <c r="C42" s="245"/>
      <c r="D42" s="245"/>
      <c r="E42" s="245"/>
      <c r="F42" s="245"/>
      <c r="G42" s="245"/>
      <c r="H42" s="245"/>
      <c r="I42" s="103"/>
      <c r="J42" s="6" t="s">
        <v>63</v>
      </c>
      <c r="K42" s="180"/>
      <c r="L42" s="180"/>
      <c r="M42" s="180"/>
      <c r="N42" s="44"/>
      <c r="O42" s="44"/>
      <c r="P42" s="44"/>
      <c r="Q42" s="44"/>
      <c r="R42" s="44"/>
      <c r="S42" s="44"/>
      <c r="T42" s="44"/>
      <c r="U42" s="44"/>
      <c r="V42" s="44"/>
      <c r="W42" s="44"/>
      <c r="X42" s="44"/>
    </row>
    <row r="43" spans="1:24" ht="14.1" customHeight="1">
      <c r="A43" s="274"/>
      <c r="B43" s="245" t="s">
        <v>64</v>
      </c>
      <c r="C43" s="245"/>
      <c r="D43" s="245"/>
      <c r="E43" s="245"/>
      <c r="F43" s="245"/>
      <c r="G43" s="245"/>
      <c r="H43" s="245"/>
      <c r="I43" s="103"/>
      <c r="J43" s="6" t="s">
        <v>65</v>
      </c>
      <c r="K43" s="180"/>
      <c r="L43" s="180"/>
      <c r="M43" s="180"/>
      <c r="N43" s="44"/>
      <c r="O43" s="44"/>
      <c r="P43" s="44"/>
      <c r="Q43" s="44"/>
      <c r="R43" s="44"/>
      <c r="S43" s="44"/>
      <c r="T43" s="44"/>
      <c r="U43" s="44"/>
      <c r="V43" s="44"/>
      <c r="W43" s="44"/>
      <c r="X43" s="44"/>
    </row>
    <row r="44" spans="1:24" ht="14.1" customHeight="1">
      <c r="A44" s="274"/>
      <c r="B44" s="245" t="s">
        <v>66</v>
      </c>
      <c r="C44" s="245"/>
      <c r="D44" s="245"/>
      <c r="E44" s="245"/>
      <c r="F44" s="245"/>
      <c r="G44" s="245"/>
      <c r="H44" s="245"/>
      <c r="I44" s="103"/>
      <c r="J44" s="6" t="s">
        <v>67</v>
      </c>
      <c r="K44" s="180"/>
      <c r="L44" s="180"/>
      <c r="M44" s="180"/>
      <c r="N44" s="44"/>
      <c r="O44" s="44"/>
      <c r="P44" s="44"/>
      <c r="Q44" s="44"/>
      <c r="R44" s="44"/>
      <c r="S44" s="44"/>
      <c r="T44" s="44"/>
      <c r="U44" s="44"/>
      <c r="V44" s="44"/>
      <c r="W44" s="44"/>
      <c r="X44" s="44"/>
    </row>
    <row r="45" spans="1:24" ht="14.1" customHeight="1">
      <c r="A45" s="274"/>
      <c r="B45" s="245" t="s">
        <v>68</v>
      </c>
      <c r="C45" s="245"/>
      <c r="D45" s="245"/>
      <c r="E45" s="245"/>
      <c r="F45" s="245"/>
      <c r="G45" s="245"/>
      <c r="H45" s="245"/>
      <c r="I45" s="103"/>
      <c r="J45" s="6" t="s">
        <v>69</v>
      </c>
      <c r="K45" s="180"/>
      <c r="L45" s="180"/>
      <c r="M45" s="180"/>
      <c r="N45" s="44"/>
      <c r="O45" s="44"/>
      <c r="P45" s="44"/>
      <c r="Q45" s="44"/>
      <c r="R45" s="44"/>
      <c r="S45" s="44"/>
      <c r="T45" s="44"/>
      <c r="U45" s="44"/>
      <c r="V45" s="44"/>
      <c r="W45" s="44"/>
      <c r="X45" s="44"/>
    </row>
    <row r="46" spans="1:24" ht="14.1" customHeight="1">
      <c r="A46" s="274"/>
      <c r="B46" s="245" t="s">
        <v>70</v>
      </c>
      <c r="C46" s="245"/>
      <c r="D46" s="245"/>
      <c r="E46" s="245"/>
      <c r="F46" s="245"/>
      <c r="G46" s="245"/>
      <c r="H46" s="245"/>
      <c r="I46" s="103"/>
      <c r="J46" s="6" t="s">
        <v>71</v>
      </c>
      <c r="K46" s="180"/>
      <c r="L46" s="180"/>
      <c r="M46" s="180"/>
      <c r="N46" s="44"/>
      <c r="O46" s="44"/>
      <c r="P46" s="44"/>
      <c r="Q46" s="44"/>
      <c r="R46" s="44"/>
      <c r="S46" s="44"/>
      <c r="T46" s="44"/>
      <c r="U46" s="44"/>
      <c r="V46" s="44"/>
      <c r="W46" s="44"/>
      <c r="X46" s="44"/>
    </row>
    <row r="47" spans="1:24" ht="14.1" customHeight="1">
      <c r="A47" s="274"/>
      <c r="B47" s="245" t="s">
        <v>72</v>
      </c>
      <c r="C47" s="245"/>
      <c r="D47" s="245"/>
      <c r="E47" s="245"/>
      <c r="F47" s="245"/>
      <c r="G47" s="245"/>
      <c r="H47" s="245"/>
      <c r="I47" s="103"/>
      <c r="J47" s="6" t="s">
        <v>73</v>
      </c>
      <c r="K47" s="180"/>
      <c r="L47" s="180"/>
      <c r="M47" s="180"/>
      <c r="N47" s="44"/>
      <c r="O47" s="44"/>
      <c r="P47" s="44"/>
      <c r="Q47" s="44"/>
      <c r="R47" s="44"/>
      <c r="S47" s="44"/>
      <c r="T47" s="44"/>
      <c r="U47" s="44"/>
      <c r="V47" s="44"/>
      <c r="W47" s="44"/>
      <c r="X47" s="44"/>
    </row>
    <row r="48" spans="1:24" ht="14.1" customHeight="1">
      <c r="A48" s="275"/>
      <c r="B48" s="250" t="s">
        <v>74</v>
      </c>
      <c r="C48" s="250"/>
      <c r="D48" s="250"/>
      <c r="E48" s="250"/>
      <c r="F48" s="250"/>
      <c r="G48" s="250"/>
      <c r="H48" s="250"/>
      <c r="I48" s="103"/>
      <c r="J48" s="6" t="s">
        <v>75</v>
      </c>
      <c r="K48" s="180"/>
      <c r="L48" s="180"/>
      <c r="M48" s="180"/>
      <c r="N48" s="44"/>
      <c r="O48" s="44"/>
      <c r="P48" s="44"/>
      <c r="Q48" s="44"/>
      <c r="R48" s="44"/>
      <c r="S48" s="44"/>
      <c r="T48" s="44"/>
      <c r="U48" s="44"/>
      <c r="V48" s="44"/>
      <c r="W48" s="44"/>
      <c r="X48" s="44"/>
    </row>
    <row r="49" spans="1:24" ht="14.1" customHeight="1">
      <c r="A49" s="276" t="s">
        <v>76</v>
      </c>
      <c r="B49" s="245" t="s">
        <v>77</v>
      </c>
      <c r="C49" s="245"/>
      <c r="D49" s="245"/>
      <c r="E49" s="245"/>
      <c r="F49" s="245"/>
      <c r="G49" s="245"/>
      <c r="H49" s="245"/>
      <c r="I49" s="103"/>
      <c r="J49" s="6" t="s">
        <v>78</v>
      </c>
      <c r="K49" s="180"/>
      <c r="L49" s="180"/>
      <c r="M49" s="180"/>
      <c r="N49" s="44"/>
      <c r="O49" s="44"/>
      <c r="P49" s="44"/>
      <c r="Q49" s="44"/>
      <c r="R49" s="44"/>
      <c r="S49" s="44"/>
      <c r="T49" s="44"/>
      <c r="U49" s="44"/>
      <c r="V49" s="44"/>
      <c r="W49" s="44"/>
      <c r="X49" s="44"/>
    </row>
    <row r="50" spans="1:24" ht="14.1" customHeight="1">
      <c r="A50" s="277"/>
      <c r="B50" s="245" t="s">
        <v>79</v>
      </c>
      <c r="C50" s="245"/>
      <c r="D50" s="245"/>
      <c r="E50" s="245"/>
      <c r="F50" s="245"/>
      <c r="G50" s="245"/>
      <c r="H50" s="245"/>
      <c r="I50" s="103"/>
      <c r="J50" s="6" t="s">
        <v>80</v>
      </c>
      <c r="K50" s="180"/>
      <c r="L50" s="180"/>
      <c r="M50" s="180"/>
      <c r="N50" s="44"/>
      <c r="O50" s="44"/>
      <c r="P50" s="44"/>
      <c r="Q50" s="44"/>
      <c r="R50" s="44"/>
      <c r="S50" s="44"/>
      <c r="T50" s="44"/>
      <c r="U50" s="44"/>
      <c r="V50" s="44"/>
      <c r="W50" s="44"/>
      <c r="X50" s="44"/>
    </row>
    <row r="51" spans="1:24" ht="14.1" customHeight="1">
      <c r="A51" s="277"/>
      <c r="B51" s="245" t="s">
        <v>81</v>
      </c>
      <c r="C51" s="245"/>
      <c r="D51" s="245"/>
      <c r="E51" s="245"/>
      <c r="F51" s="245"/>
      <c r="G51" s="245"/>
      <c r="H51" s="245"/>
      <c r="I51" s="103"/>
      <c r="J51" s="6" t="s">
        <v>82</v>
      </c>
      <c r="K51" s="180"/>
      <c r="L51" s="180"/>
      <c r="M51" s="180"/>
      <c r="N51" s="44"/>
      <c r="O51" s="44"/>
      <c r="P51" s="44"/>
      <c r="Q51" s="44"/>
      <c r="R51" s="44"/>
      <c r="S51" s="44"/>
      <c r="T51" s="44"/>
      <c r="U51" s="44"/>
      <c r="V51" s="44"/>
      <c r="W51" s="44"/>
      <c r="X51" s="44"/>
    </row>
    <row r="52" spans="1:24" ht="14.1" customHeight="1">
      <c r="A52" s="277"/>
      <c r="B52" s="245" t="s">
        <v>83</v>
      </c>
      <c r="C52" s="245"/>
      <c r="D52" s="245"/>
      <c r="E52" s="245"/>
      <c r="F52" s="245"/>
      <c r="G52" s="245"/>
      <c r="H52" s="245"/>
      <c r="I52" s="103"/>
      <c r="J52" s="6" t="s">
        <v>84</v>
      </c>
      <c r="K52" s="180"/>
      <c r="L52" s="180"/>
      <c r="M52" s="180"/>
      <c r="N52" s="44"/>
      <c r="O52" s="44"/>
      <c r="P52" s="44"/>
      <c r="Q52" s="44"/>
      <c r="R52" s="44"/>
      <c r="S52" s="44"/>
      <c r="T52" s="44"/>
      <c r="U52" s="44"/>
      <c r="V52" s="44"/>
      <c r="W52" s="44"/>
      <c r="X52" s="44"/>
    </row>
    <row r="53" spans="1:24" ht="15">
      <c r="A53" s="277"/>
      <c r="B53" s="250" t="s">
        <v>85</v>
      </c>
      <c r="C53" s="250"/>
      <c r="D53" s="250"/>
      <c r="E53" s="250"/>
      <c r="F53" s="250"/>
      <c r="G53" s="250"/>
      <c r="H53" s="250"/>
      <c r="I53" s="103"/>
      <c r="J53" s="6" t="s">
        <v>86</v>
      </c>
      <c r="K53" s="180"/>
      <c r="L53" s="180"/>
      <c r="M53" s="180"/>
      <c r="N53" s="44"/>
      <c r="O53" s="44"/>
      <c r="P53" s="44"/>
      <c r="Q53" s="44"/>
      <c r="R53" s="44"/>
      <c r="S53" s="44"/>
      <c r="T53" s="44"/>
      <c r="U53" s="44"/>
      <c r="V53" s="44"/>
      <c r="W53" s="44"/>
      <c r="X53" s="44"/>
    </row>
    <row r="54" spans="1:24" ht="14.1" customHeight="1">
      <c r="A54" s="249" t="s">
        <v>87</v>
      </c>
      <c r="B54" s="249"/>
      <c r="C54" s="249"/>
      <c r="D54" s="249"/>
      <c r="E54" s="249"/>
      <c r="F54" s="249"/>
      <c r="G54" s="249"/>
      <c r="H54" s="249"/>
      <c r="I54" s="103"/>
      <c r="J54" s="6" t="s">
        <v>88</v>
      </c>
      <c r="K54" s="180"/>
      <c r="L54" s="180"/>
      <c r="M54" s="180"/>
      <c r="N54" s="59">
        <f>N48-N53</f>
        <v>0</v>
      </c>
      <c r="O54" s="59">
        <f t="shared" ref="O54:R54" si="8">O48-O53</f>
        <v>0</v>
      </c>
      <c r="P54" s="59">
        <f t="shared" si="8"/>
        <v>0</v>
      </c>
      <c r="Q54" s="59">
        <f t="shared" si="8"/>
        <v>0</v>
      </c>
      <c r="R54" s="59">
        <f t="shared" si="8"/>
        <v>0</v>
      </c>
      <c r="S54" s="59">
        <f t="shared" ref="S54:X54" si="9">S48-S53</f>
        <v>0</v>
      </c>
      <c r="T54" s="59">
        <f t="shared" si="9"/>
        <v>0</v>
      </c>
      <c r="U54" s="59">
        <f t="shared" si="9"/>
        <v>0</v>
      </c>
      <c r="V54" s="59">
        <f t="shared" si="9"/>
        <v>0</v>
      </c>
      <c r="W54" s="59">
        <f t="shared" si="9"/>
        <v>0</v>
      </c>
      <c r="X54" s="59">
        <f t="shared" si="9"/>
        <v>0</v>
      </c>
    </row>
    <row r="55" spans="1:24" ht="14.1" customHeight="1">
      <c r="A55" s="249" t="s">
        <v>89</v>
      </c>
      <c r="B55" s="249"/>
      <c r="C55" s="249"/>
      <c r="D55" s="249"/>
      <c r="E55" s="249"/>
      <c r="F55" s="249"/>
      <c r="G55" s="249"/>
      <c r="H55" s="249"/>
      <c r="I55" s="103"/>
      <c r="J55" s="6" t="s">
        <v>90</v>
      </c>
      <c r="K55" s="180"/>
      <c r="L55" s="180"/>
      <c r="M55" s="180"/>
      <c r="N55" s="60">
        <f>N39+N54</f>
        <v>0</v>
      </c>
      <c r="O55" s="60">
        <f t="shared" ref="O55:R55" si="10">O39+O54</f>
        <v>0</v>
      </c>
      <c r="P55" s="60">
        <f t="shared" si="10"/>
        <v>0</v>
      </c>
      <c r="Q55" s="60">
        <f t="shared" si="10"/>
        <v>0</v>
      </c>
      <c r="R55" s="60">
        <f t="shared" si="10"/>
        <v>0</v>
      </c>
      <c r="S55" s="60">
        <f t="shared" ref="S55:X55" si="11">S39+S54</f>
        <v>0</v>
      </c>
      <c r="T55" s="60">
        <f t="shared" si="11"/>
        <v>0</v>
      </c>
      <c r="U55" s="60">
        <f t="shared" si="11"/>
        <v>0</v>
      </c>
      <c r="V55" s="60">
        <f t="shared" si="11"/>
        <v>0</v>
      </c>
      <c r="W55" s="60">
        <f t="shared" si="11"/>
        <v>0</v>
      </c>
      <c r="X55" s="60">
        <f t="shared" si="11"/>
        <v>0</v>
      </c>
    </row>
    <row r="56" spans="1:24" ht="14.1" customHeight="1">
      <c r="A56" s="271" t="s">
        <v>91</v>
      </c>
      <c r="B56" s="245" t="s">
        <v>92</v>
      </c>
      <c r="C56" s="251"/>
      <c r="D56" s="251"/>
      <c r="E56" s="251"/>
      <c r="F56" s="251"/>
      <c r="G56" s="251"/>
      <c r="H56" s="251"/>
      <c r="I56" s="103"/>
      <c r="J56" s="6" t="s">
        <v>93</v>
      </c>
      <c r="K56" s="180"/>
      <c r="L56" s="180"/>
      <c r="M56" s="180"/>
      <c r="N56" s="44"/>
      <c r="O56" s="44"/>
      <c r="P56" s="44"/>
      <c r="Q56" s="44"/>
      <c r="R56" s="44"/>
      <c r="S56" s="44"/>
      <c r="T56" s="44"/>
      <c r="U56" s="44"/>
      <c r="V56" s="44"/>
      <c r="W56" s="44"/>
      <c r="X56" s="44"/>
    </row>
    <row r="57" spans="1:24" ht="14.1" customHeight="1">
      <c r="A57" s="272"/>
      <c r="B57" s="245" t="s">
        <v>94</v>
      </c>
      <c r="C57" s="252"/>
      <c r="D57" s="252"/>
      <c r="E57" s="252"/>
      <c r="F57" s="252"/>
      <c r="G57" s="252"/>
      <c r="H57" s="252"/>
      <c r="I57" s="103"/>
      <c r="J57" s="6" t="s">
        <v>95</v>
      </c>
      <c r="K57" s="180"/>
      <c r="L57" s="180"/>
      <c r="M57" s="180"/>
      <c r="N57" s="44"/>
      <c r="O57" s="44"/>
      <c r="P57" s="44"/>
      <c r="Q57" s="44"/>
      <c r="R57" s="44"/>
      <c r="S57" s="44"/>
      <c r="T57" s="44"/>
      <c r="U57" s="44"/>
      <c r="V57" s="44"/>
      <c r="W57" s="44"/>
      <c r="X57" s="44"/>
    </row>
    <row r="58" spans="1:24" ht="14.1" customHeight="1">
      <c r="A58" s="272"/>
      <c r="B58" s="245" t="s">
        <v>68</v>
      </c>
      <c r="C58" s="252"/>
      <c r="D58" s="252"/>
      <c r="E58" s="252"/>
      <c r="F58" s="252"/>
      <c r="G58" s="252"/>
      <c r="H58" s="252"/>
      <c r="I58" s="103"/>
      <c r="J58" s="6" t="s">
        <v>96</v>
      </c>
      <c r="K58" s="180"/>
      <c r="L58" s="180"/>
      <c r="M58" s="180"/>
      <c r="N58" s="44"/>
      <c r="O58" s="44"/>
      <c r="P58" s="44"/>
      <c r="Q58" s="44"/>
      <c r="R58" s="44"/>
      <c r="S58" s="44"/>
      <c r="T58" s="44"/>
      <c r="U58" s="44"/>
      <c r="V58" s="44"/>
      <c r="W58" s="44"/>
      <c r="X58" s="44"/>
    </row>
    <row r="59" spans="1:24" ht="14.1" customHeight="1">
      <c r="A59" s="272"/>
      <c r="B59" s="250" t="s">
        <v>97</v>
      </c>
      <c r="C59" s="253"/>
      <c r="D59" s="253"/>
      <c r="E59" s="253"/>
      <c r="F59" s="253"/>
      <c r="G59" s="253"/>
      <c r="H59" s="253"/>
      <c r="I59" s="103"/>
      <c r="J59" s="6" t="s">
        <v>98</v>
      </c>
      <c r="K59" s="180"/>
      <c r="L59" s="180"/>
      <c r="M59" s="180"/>
      <c r="N59" s="44"/>
      <c r="O59" s="44"/>
      <c r="P59" s="44"/>
      <c r="Q59" s="44"/>
      <c r="R59" s="44"/>
      <c r="S59" s="44"/>
      <c r="T59" s="44"/>
      <c r="U59" s="44"/>
      <c r="V59" s="44"/>
      <c r="W59" s="44"/>
      <c r="X59" s="44"/>
    </row>
    <row r="60" spans="1:24" ht="14.1" customHeight="1">
      <c r="A60" s="271" t="s">
        <v>99</v>
      </c>
      <c r="B60" s="245" t="s">
        <v>100</v>
      </c>
      <c r="C60" s="252"/>
      <c r="D60" s="252"/>
      <c r="E60" s="252"/>
      <c r="F60" s="252"/>
      <c r="G60" s="252"/>
      <c r="H60" s="252"/>
      <c r="I60" s="103"/>
      <c r="J60" s="6" t="s">
        <v>101</v>
      </c>
      <c r="K60" s="180"/>
      <c r="L60" s="180"/>
      <c r="M60" s="180"/>
      <c r="N60" s="44"/>
      <c r="O60" s="44"/>
      <c r="P60" s="44"/>
      <c r="Q60" s="44"/>
      <c r="R60" s="44"/>
      <c r="S60" s="44"/>
      <c r="T60" s="44"/>
      <c r="U60" s="44"/>
      <c r="V60" s="44"/>
      <c r="W60" s="44"/>
      <c r="X60" s="44"/>
    </row>
    <row r="61" spans="1:24" ht="14.1" customHeight="1">
      <c r="A61" s="272"/>
      <c r="B61" s="245" t="s">
        <v>102</v>
      </c>
      <c r="C61" s="252"/>
      <c r="D61" s="252"/>
      <c r="E61" s="252"/>
      <c r="F61" s="252"/>
      <c r="G61" s="252"/>
      <c r="H61" s="252"/>
      <c r="I61" s="103"/>
      <c r="J61" s="6" t="s">
        <v>103</v>
      </c>
      <c r="K61" s="180"/>
      <c r="L61" s="180"/>
      <c r="M61" s="180"/>
      <c r="N61" s="44"/>
      <c r="O61" s="44"/>
      <c r="P61" s="44"/>
      <c r="Q61" s="44"/>
      <c r="R61" s="44"/>
      <c r="S61" s="44"/>
      <c r="T61" s="44"/>
      <c r="U61" s="44"/>
      <c r="V61" s="44"/>
      <c r="W61" s="44"/>
      <c r="X61" s="44"/>
    </row>
    <row r="62" spans="1:24" ht="14.1" customHeight="1">
      <c r="A62" s="272"/>
      <c r="B62" s="245" t="s">
        <v>104</v>
      </c>
      <c r="C62" s="251"/>
      <c r="D62" s="251"/>
      <c r="E62" s="251"/>
      <c r="F62" s="251"/>
      <c r="G62" s="251"/>
      <c r="H62" s="251"/>
      <c r="I62" s="103"/>
      <c r="J62" s="6" t="s">
        <v>105</v>
      </c>
      <c r="K62" s="180"/>
      <c r="L62" s="180"/>
      <c r="M62" s="180"/>
      <c r="N62" s="44"/>
      <c r="O62" s="44"/>
      <c r="P62" s="44"/>
      <c r="Q62" s="44"/>
      <c r="R62" s="44"/>
      <c r="S62" s="44"/>
      <c r="T62" s="44"/>
      <c r="U62" s="44"/>
      <c r="V62" s="44"/>
      <c r="W62" s="44"/>
      <c r="X62" s="44"/>
    </row>
    <row r="63" spans="1:24" ht="15">
      <c r="A63" s="272"/>
      <c r="B63" s="250" t="s">
        <v>106</v>
      </c>
      <c r="C63" s="270"/>
      <c r="D63" s="270"/>
      <c r="E63" s="270"/>
      <c r="F63" s="270"/>
      <c r="G63" s="270"/>
      <c r="H63" s="270"/>
      <c r="I63" s="103"/>
      <c r="J63" s="6" t="s">
        <v>107</v>
      </c>
      <c r="K63" s="180"/>
      <c r="L63" s="180"/>
      <c r="M63" s="180"/>
      <c r="N63" s="44"/>
      <c r="O63" s="44"/>
      <c r="P63" s="44"/>
      <c r="Q63" s="44"/>
      <c r="R63" s="44"/>
      <c r="S63" s="44"/>
      <c r="T63" s="44"/>
      <c r="U63" s="44"/>
      <c r="V63" s="44"/>
      <c r="W63" s="44"/>
      <c r="X63" s="44"/>
    </row>
    <row r="64" spans="1:24" ht="14.1" customHeight="1">
      <c r="A64" s="249" t="s">
        <v>108</v>
      </c>
      <c r="B64" s="249"/>
      <c r="C64" s="249"/>
      <c r="D64" s="249"/>
      <c r="E64" s="249"/>
      <c r="F64" s="249"/>
      <c r="G64" s="249"/>
      <c r="H64" s="249"/>
      <c r="I64" s="103"/>
      <c r="J64" s="6" t="s">
        <v>109</v>
      </c>
      <c r="K64" s="180"/>
      <c r="L64" s="180"/>
      <c r="M64" s="180"/>
      <c r="N64" s="61">
        <f>N59-N63</f>
        <v>0</v>
      </c>
      <c r="O64" s="61">
        <f t="shared" ref="O64:R64" si="12">O59-O63</f>
        <v>0</v>
      </c>
      <c r="P64" s="61">
        <f t="shared" si="12"/>
        <v>0</v>
      </c>
      <c r="Q64" s="61">
        <f t="shared" si="12"/>
        <v>0</v>
      </c>
      <c r="R64" s="61">
        <f t="shared" si="12"/>
        <v>0</v>
      </c>
      <c r="S64" s="61">
        <f t="shared" ref="S64:X64" si="13">S59-S63</f>
        <v>0</v>
      </c>
      <c r="T64" s="61">
        <f t="shared" si="13"/>
        <v>0</v>
      </c>
      <c r="U64" s="61">
        <f t="shared" si="13"/>
        <v>0</v>
      </c>
      <c r="V64" s="61">
        <f t="shared" si="13"/>
        <v>0</v>
      </c>
      <c r="W64" s="61">
        <f t="shared" si="13"/>
        <v>0</v>
      </c>
      <c r="X64" s="61">
        <f t="shared" si="13"/>
        <v>0</v>
      </c>
    </row>
    <row r="65" spans="1:24" ht="14.1" customHeight="1">
      <c r="A65" s="258" t="s">
        <v>110</v>
      </c>
      <c r="B65" s="259"/>
      <c r="C65" s="260"/>
      <c r="D65" s="260"/>
      <c r="E65" s="260"/>
      <c r="F65" s="260"/>
      <c r="G65" s="260"/>
      <c r="H65" s="260"/>
      <c r="I65" s="103"/>
      <c r="J65" s="6" t="s">
        <v>111</v>
      </c>
      <c r="K65" s="180"/>
      <c r="L65" s="180"/>
      <c r="M65" s="180"/>
      <c r="N65" s="44"/>
      <c r="O65" s="44"/>
      <c r="P65" s="44"/>
      <c r="Q65" s="44"/>
      <c r="R65" s="44"/>
      <c r="S65" s="44"/>
      <c r="T65" s="44"/>
      <c r="U65" s="44"/>
      <c r="V65" s="44"/>
      <c r="W65" s="44"/>
      <c r="X65" s="44"/>
    </row>
    <row r="66" spans="1:24" ht="14.1" customHeight="1">
      <c r="A66" s="258" t="s">
        <v>112</v>
      </c>
      <c r="B66" s="259"/>
      <c r="C66" s="260"/>
      <c r="D66" s="260"/>
      <c r="E66" s="260"/>
      <c r="F66" s="260"/>
      <c r="G66" s="260"/>
      <c r="H66" s="260"/>
      <c r="I66" s="103"/>
      <c r="J66" s="6" t="s">
        <v>113</v>
      </c>
      <c r="K66" s="180"/>
      <c r="L66" s="180"/>
      <c r="M66" s="180"/>
      <c r="N66" s="61">
        <f t="shared" ref="N66:X66" si="14">0.25*N55</f>
        <v>0</v>
      </c>
      <c r="O66" s="61">
        <f t="shared" si="14"/>
        <v>0</v>
      </c>
      <c r="P66" s="61">
        <f t="shared" si="14"/>
        <v>0</v>
      </c>
      <c r="Q66" s="61">
        <f t="shared" si="14"/>
        <v>0</v>
      </c>
      <c r="R66" s="61">
        <f t="shared" si="14"/>
        <v>0</v>
      </c>
      <c r="S66" s="61">
        <f t="shared" si="14"/>
        <v>0</v>
      </c>
      <c r="T66" s="61">
        <f t="shared" si="14"/>
        <v>0</v>
      </c>
      <c r="U66" s="61">
        <f t="shared" si="14"/>
        <v>0</v>
      </c>
      <c r="V66" s="61">
        <f t="shared" si="14"/>
        <v>0</v>
      </c>
      <c r="W66" s="61">
        <f t="shared" si="14"/>
        <v>0</v>
      </c>
      <c r="X66" s="61">
        <f t="shared" si="14"/>
        <v>0</v>
      </c>
    </row>
    <row r="67" spans="1:24" ht="14.1" customHeight="1">
      <c r="A67" s="249" t="s">
        <v>114</v>
      </c>
      <c r="B67" s="286"/>
      <c r="C67" s="251"/>
      <c r="D67" s="251"/>
      <c r="E67" s="251"/>
      <c r="F67" s="251"/>
      <c r="G67" s="251"/>
      <c r="H67" s="251"/>
      <c r="I67" s="103"/>
      <c r="J67" s="6" t="s">
        <v>115</v>
      </c>
      <c r="K67" s="180"/>
      <c r="L67" s="180"/>
      <c r="M67" s="180"/>
      <c r="N67" s="44"/>
      <c r="O67" s="44"/>
      <c r="P67" s="44"/>
      <c r="Q67" s="44"/>
      <c r="R67" s="44"/>
      <c r="S67" s="44"/>
      <c r="T67" s="44"/>
      <c r="U67" s="44"/>
      <c r="V67" s="44"/>
      <c r="W67" s="44"/>
      <c r="X67" s="44"/>
    </row>
    <row r="68" spans="1:24" ht="14.1" customHeight="1">
      <c r="A68" s="249" t="s">
        <v>116</v>
      </c>
      <c r="B68" s="286"/>
      <c r="C68" s="251"/>
      <c r="D68" s="251"/>
      <c r="E68" s="251"/>
      <c r="F68" s="251"/>
      <c r="G68" s="251"/>
      <c r="H68" s="251"/>
      <c r="I68" s="103"/>
      <c r="J68" s="6" t="s">
        <v>117</v>
      </c>
      <c r="K68" s="180"/>
      <c r="L68" s="180"/>
      <c r="M68" s="180"/>
      <c r="N68" s="45">
        <v>0</v>
      </c>
      <c r="O68" s="45">
        <v>0</v>
      </c>
      <c r="P68" s="45">
        <v>0</v>
      </c>
      <c r="Q68" s="45">
        <v>0</v>
      </c>
      <c r="R68" s="45">
        <v>0</v>
      </c>
      <c r="S68" s="45">
        <v>0</v>
      </c>
      <c r="T68" s="45">
        <v>0</v>
      </c>
      <c r="U68" s="45">
        <v>0</v>
      </c>
      <c r="V68" s="45">
        <v>0</v>
      </c>
      <c r="W68" s="45">
        <v>0</v>
      </c>
      <c r="X68" s="45">
        <v>0</v>
      </c>
    </row>
    <row r="69" spans="1:24" ht="14.1" customHeight="1">
      <c r="A69" s="267" t="s">
        <v>118</v>
      </c>
      <c r="B69" s="267"/>
      <c r="C69" s="267"/>
      <c r="D69" s="267"/>
      <c r="E69" s="267"/>
      <c r="F69" s="267"/>
      <c r="G69" s="267"/>
      <c r="H69" s="267"/>
      <c r="I69" s="103"/>
      <c r="J69" s="7" t="s">
        <v>119</v>
      </c>
      <c r="K69" s="180"/>
      <c r="L69" s="180"/>
      <c r="M69" s="180"/>
      <c r="N69" s="46">
        <f t="shared" ref="N69:X69" si="15">N55+N64-N65-N66</f>
        <v>0</v>
      </c>
      <c r="O69" s="46">
        <f t="shared" si="15"/>
        <v>0</v>
      </c>
      <c r="P69" s="46">
        <f t="shared" si="15"/>
        <v>0</v>
      </c>
      <c r="Q69" s="46">
        <f t="shared" si="15"/>
        <v>0</v>
      </c>
      <c r="R69" s="46">
        <f t="shared" si="15"/>
        <v>0</v>
      </c>
      <c r="S69" s="46">
        <f t="shared" si="15"/>
        <v>0</v>
      </c>
      <c r="T69" s="46">
        <f t="shared" si="15"/>
        <v>0</v>
      </c>
      <c r="U69" s="46">
        <f t="shared" si="15"/>
        <v>0</v>
      </c>
      <c r="V69" s="46">
        <f t="shared" si="15"/>
        <v>0</v>
      </c>
      <c r="W69" s="46">
        <f t="shared" si="15"/>
        <v>0</v>
      </c>
      <c r="X69" s="46">
        <f t="shared" si="15"/>
        <v>0</v>
      </c>
    </row>
    <row r="70" spans="1:24" s="345" customFormat="1" ht="17.100000000000001" customHeight="1">
      <c r="A70" s="267" t="s">
        <v>353</v>
      </c>
      <c r="B70" s="267"/>
      <c r="C70" s="267"/>
      <c r="D70" s="267"/>
      <c r="E70" s="267"/>
      <c r="F70" s="267"/>
      <c r="G70" s="267"/>
      <c r="H70" s="267"/>
      <c r="I70" s="343"/>
      <c r="J70" s="343"/>
      <c r="K70" s="180"/>
      <c r="L70" s="180"/>
      <c r="M70" s="180"/>
      <c r="N70" s="344"/>
      <c r="O70" s="344"/>
      <c r="P70" s="344"/>
      <c r="Q70" s="344"/>
      <c r="R70" s="344"/>
      <c r="S70" s="344"/>
      <c r="T70" s="344"/>
      <c r="U70" s="344"/>
      <c r="V70" s="344"/>
      <c r="W70" s="344"/>
      <c r="X70" s="344"/>
    </row>
    <row r="71" spans="1:24" ht="15.95" customHeight="1">
      <c r="A71" s="103"/>
      <c r="B71" s="103"/>
      <c r="C71" s="103"/>
      <c r="D71" s="103"/>
      <c r="E71" s="103"/>
      <c r="F71" s="103"/>
      <c r="G71" s="103"/>
      <c r="H71" s="103"/>
      <c r="I71" s="103"/>
      <c r="J71" s="103"/>
      <c r="K71" s="103"/>
      <c r="L71" s="103"/>
      <c r="M71" s="103"/>
      <c r="N71" s="110"/>
      <c r="O71" s="110"/>
      <c r="P71" s="110"/>
      <c r="Q71" s="110"/>
      <c r="R71" s="110"/>
      <c r="S71" s="110"/>
      <c r="T71" s="110"/>
      <c r="U71" s="110"/>
      <c r="V71" s="110"/>
      <c r="W71" s="110"/>
      <c r="X71" s="110"/>
    </row>
    <row r="72" spans="1:24" ht="14.1" customHeight="1">
      <c r="J72" s="103"/>
      <c r="K72" s="178">
        <f>'Accueil et vérifications'!I18</f>
        <v>2019</v>
      </c>
      <c r="L72" s="178">
        <f t="shared" ref="L72:X72" si="16">L11</f>
        <v>2020</v>
      </c>
      <c r="M72" s="178" t="str">
        <f t="shared" si="16"/>
        <v>2021</v>
      </c>
      <c r="N72" s="178">
        <f t="shared" si="16"/>
        <v>2022</v>
      </c>
      <c r="O72" s="178">
        <f t="shared" si="16"/>
        <v>2023</v>
      </c>
      <c r="P72" s="178">
        <f t="shared" si="16"/>
        <v>2024</v>
      </c>
      <c r="Q72" s="178">
        <f t="shared" si="16"/>
        <v>2025</v>
      </c>
      <c r="R72" s="178">
        <f t="shared" si="16"/>
        <v>2026</v>
      </c>
      <c r="S72" s="178">
        <f t="shared" si="16"/>
        <v>2027</v>
      </c>
      <c r="T72" s="178">
        <f t="shared" si="16"/>
        <v>2028</v>
      </c>
      <c r="U72" s="178">
        <f t="shared" si="16"/>
        <v>2029</v>
      </c>
      <c r="V72" s="178">
        <f t="shared" si="16"/>
        <v>2030</v>
      </c>
      <c r="W72" s="178">
        <f t="shared" si="16"/>
        <v>2031</v>
      </c>
      <c r="X72" s="178">
        <f t="shared" si="16"/>
        <v>2032</v>
      </c>
    </row>
    <row r="73" spans="1:24" ht="14.1" customHeight="1">
      <c r="A73" s="262" t="s">
        <v>334</v>
      </c>
      <c r="B73" s="262"/>
      <c r="C73" s="262"/>
      <c r="D73" s="262"/>
      <c r="E73" s="262"/>
      <c r="F73" s="262"/>
      <c r="G73" s="262"/>
      <c r="H73" s="262"/>
      <c r="I73" s="262"/>
      <c r="J73" s="103"/>
      <c r="K73" s="179" t="str">
        <f>K12</f>
        <v>Réel - Liasse</v>
      </c>
      <c r="L73" s="179" t="str">
        <f t="shared" ref="L73:X73" si="17">L12</f>
        <v>Réel - Liasse</v>
      </c>
      <c r="M73" s="179" t="str">
        <f t="shared" si="17"/>
        <v>Réel - Liasse</v>
      </c>
      <c r="N73" s="179" t="str">
        <f t="shared" si="17"/>
        <v>Projet</v>
      </c>
      <c r="O73" s="179" t="str">
        <f t="shared" si="17"/>
        <v>Projet</v>
      </c>
      <c r="P73" s="179" t="str">
        <f t="shared" si="17"/>
        <v>Projet</v>
      </c>
      <c r="Q73" s="179" t="str">
        <f t="shared" si="17"/>
        <v>Projet</v>
      </c>
      <c r="R73" s="179" t="str">
        <f t="shared" si="17"/>
        <v>Postprojet</v>
      </c>
      <c r="S73" s="179" t="str">
        <f t="shared" si="17"/>
        <v>Postprojet</v>
      </c>
      <c r="T73" s="179" t="str">
        <f t="shared" si="17"/>
        <v>Postprojet</v>
      </c>
      <c r="U73" s="179" t="str">
        <f t="shared" si="17"/>
        <v>Postprojet</v>
      </c>
      <c r="V73" s="179" t="str">
        <f t="shared" si="17"/>
        <v>Postprojet</v>
      </c>
      <c r="W73" s="179" t="str">
        <f t="shared" si="17"/>
        <v>Non concerné</v>
      </c>
      <c r="X73" s="179" t="str">
        <f t="shared" si="17"/>
        <v>Non concerné</v>
      </c>
    </row>
    <row r="74" spans="1:24" ht="20.100000000000001" customHeight="1">
      <c r="A74" s="263"/>
      <c r="B74" s="263"/>
      <c r="C74" s="263"/>
      <c r="D74" s="263"/>
      <c r="E74" s="263"/>
      <c r="F74" s="263"/>
      <c r="G74" s="263"/>
      <c r="H74" s="263"/>
      <c r="I74" s="263"/>
      <c r="J74" s="103"/>
      <c r="K74" s="103"/>
      <c r="L74" s="103"/>
      <c r="M74" s="103"/>
      <c r="N74" s="107"/>
      <c r="O74" s="107"/>
      <c r="P74" s="107"/>
      <c r="Q74" s="107"/>
      <c r="R74" s="107"/>
      <c r="S74" s="107"/>
      <c r="T74" s="107"/>
      <c r="U74" s="107"/>
      <c r="V74" s="107"/>
      <c r="W74" s="107"/>
      <c r="X74" s="107"/>
    </row>
    <row r="75" spans="1:24" ht="14.1" customHeight="1">
      <c r="A75" s="256" t="s">
        <v>6</v>
      </c>
      <c r="B75" s="245" t="s">
        <v>7</v>
      </c>
      <c r="C75" s="245"/>
      <c r="D75" s="245"/>
      <c r="E75" s="245"/>
      <c r="F75" s="245"/>
      <c r="G75" s="245"/>
      <c r="H75" s="245"/>
      <c r="I75" s="103"/>
      <c r="J75" s="6" t="s">
        <v>8</v>
      </c>
      <c r="K75" s="111"/>
      <c r="L75" s="111"/>
      <c r="M75" s="111"/>
      <c r="N75" s="112"/>
      <c r="O75" s="112"/>
      <c r="P75" s="112"/>
      <c r="Q75" s="112"/>
      <c r="R75" s="112"/>
      <c r="S75" s="112"/>
      <c r="T75" s="112"/>
      <c r="U75" s="112"/>
      <c r="V75" s="112"/>
      <c r="W75" s="112"/>
      <c r="X75" s="112"/>
    </row>
    <row r="76" spans="1:24" ht="14.1" customHeight="1">
      <c r="A76" s="257"/>
      <c r="B76" s="245" t="s">
        <v>9</v>
      </c>
      <c r="C76" s="245"/>
      <c r="D76" s="245"/>
      <c r="E76" s="245"/>
      <c r="F76" s="245"/>
      <c r="G76" s="245"/>
      <c r="H76" s="245"/>
      <c r="I76" s="103"/>
      <c r="J76" s="6" t="s">
        <v>10</v>
      </c>
      <c r="K76" s="111"/>
      <c r="L76" s="111"/>
      <c r="M76" s="111"/>
      <c r="N76" s="112"/>
      <c r="O76" s="112"/>
      <c r="P76" s="112"/>
      <c r="Q76" s="112"/>
      <c r="R76" s="112"/>
      <c r="S76" s="112"/>
      <c r="T76" s="112"/>
      <c r="U76" s="112"/>
      <c r="V76" s="112"/>
      <c r="W76" s="112"/>
      <c r="X76" s="112"/>
    </row>
    <row r="77" spans="1:24" ht="14.1" customHeight="1">
      <c r="A77" s="257"/>
      <c r="B77" s="245" t="s">
        <v>11</v>
      </c>
      <c r="C77" s="245"/>
      <c r="D77" s="245"/>
      <c r="E77" s="245"/>
      <c r="F77" s="245"/>
      <c r="G77" s="245"/>
      <c r="H77" s="245"/>
      <c r="I77" s="103"/>
      <c r="J77" s="6" t="s">
        <v>12</v>
      </c>
      <c r="K77" s="111"/>
      <c r="L77" s="111"/>
      <c r="M77" s="111"/>
      <c r="N77" s="112"/>
      <c r="O77" s="112"/>
      <c r="P77" s="112"/>
      <c r="Q77" s="112"/>
      <c r="R77" s="112"/>
      <c r="S77" s="112"/>
      <c r="T77" s="112"/>
      <c r="U77" s="112"/>
      <c r="V77" s="112"/>
      <c r="W77" s="112"/>
      <c r="X77" s="112"/>
    </row>
    <row r="78" spans="1:24" ht="14.1" customHeight="1">
      <c r="A78" s="257"/>
      <c r="B78" s="245" t="s">
        <v>13</v>
      </c>
      <c r="C78" s="245"/>
      <c r="D78" s="245"/>
      <c r="E78" s="245"/>
      <c r="F78" s="245"/>
      <c r="G78" s="245"/>
      <c r="H78" s="245"/>
      <c r="I78" s="103"/>
      <c r="J78" s="6" t="s">
        <v>14</v>
      </c>
      <c r="K78" s="111"/>
      <c r="L78" s="111"/>
      <c r="M78" s="111"/>
      <c r="N78" s="113">
        <f>IFERROR(HLOOKUP(N11,'Marché et emplois'!$H10:$X34,25),0)</f>
        <v>0</v>
      </c>
      <c r="O78" s="113">
        <f>IFERROR(HLOOKUP(O11,'Marché et emplois'!$H10:$X34,25),0)</f>
        <v>0</v>
      </c>
      <c r="P78" s="113">
        <f>IFERROR(HLOOKUP(P11,'Marché et emplois'!$H10:$X34,25),0)</f>
        <v>0</v>
      </c>
      <c r="Q78" s="113">
        <f>IFERROR(HLOOKUP(Q11,'Marché et emplois'!$H10:$X34,25),0)</f>
        <v>0</v>
      </c>
      <c r="R78" s="113">
        <f>IFERROR(HLOOKUP(R11,'Marché et emplois'!$H10:$X34,25),0)</f>
        <v>0</v>
      </c>
      <c r="S78" s="113">
        <f>IFERROR(HLOOKUP(S11,'Marché et emplois'!$H10:$X34,25),0)</f>
        <v>0</v>
      </c>
      <c r="T78" s="113">
        <f>IFERROR(HLOOKUP(T11,'Marché et emplois'!$H10:$X34,25),0)</f>
        <v>0</v>
      </c>
      <c r="U78" s="113">
        <f>IFERROR(HLOOKUP(U11,'Marché et emplois'!$H10:$X34,25),0)</f>
        <v>0</v>
      </c>
      <c r="V78" s="113">
        <f>IFERROR(HLOOKUP(V11,'Marché et emplois'!$H10:$X34,25),0)</f>
        <v>0</v>
      </c>
      <c r="W78" s="113">
        <f>IFERROR(HLOOKUP(W11,'Marché et emplois'!$H10:$X34,25),0)</f>
        <v>0</v>
      </c>
      <c r="X78" s="113">
        <f>IFERROR(HLOOKUP(X11,'Marché et emplois'!$H10:$X34,25),0)</f>
        <v>0</v>
      </c>
    </row>
    <row r="79" spans="1:24" ht="14.1" customHeight="1">
      <c r="A79" s="257"/>
      <c r="B79" s="245" t="s">
        <v>15</v>
      </c>
      <c r="C79" s="245"/>
      <c r="D79" s="245"/>
      <c r="E79" s="245"/>
      <c r="F79" s="245"/>
      <c r="G79" s="245"/>
      <c r="H79" s="245"/>
      <c r="I79" s="103"/>
      <c r="J79" s="6" t="s">
        <v>16</v>
      </c>
      <c r="K79" s="111"/>
      <c r="L79" s="111"/>
      <c r="M79" s="111"/>
      <c r="N79" s="114"/>
      <c r="O79" s="114"/>
      <c r="P79" s="114"/>
      <c r="Q79" s="114"/>
      <c r="R79" s="114"/>
      <c r="S79" s="114"/>
      <c r="T79" s="114"/>
      <c r="U79" s="44"/>
      <c r="V79" s="44"/>
      <c r="W79" s="44"/>
      <c r="X79" s="44"/>
    </row>
    <row r="80" spans="1:24" ht="14.1" customHeight="1">
      <c r="A80" s="257"/>
      <c r="B80" s="245" t="s">
        <v>17</v>
      </c>
      <c r="C80" s="245"/>
      <c r="D80" s="245"/>
      <c r="E80" s="245"/>
      <c r="F80" s="245"/>
      <c r="G80" s="245"/>
      <c r="H80" s="245"/>
      <c r="I80" s="103"/>
      <c r="J80" s="6" t="s">
        <v>18</v>
      </c>
      <c r="K80" s="111"/>
      <c r="L80" s="111"/>
      <c r="M80" s="111"/>
      <c r="N80" s="114"/>
      <c r="O80" s="114"/>
      <c r="P80" s="114"/>
      <c r="Q80" s="114"/>
      <c r="R80" s="114"/>
      <c r="S80" s="114"/>
      <c r="T80" s="114"/>
      <c r="U80" s="44"/>
      <c r="V80" s="44"/>
      <c r="W80" s="44"/>
      <c r="X80" s="44"/>
    </row>
    <row r="81" spans="1:24" ht="14.1" customHeight="1">
      <c r="A81" s="257"/>
      <c r="B81" s="245" t="s">
        <v>19</v>
      </c>
      <c r="C81" s="245"/>
      <c r="D81" s="245"/>
      <c r="E81" s="245"/>
      <c r="F81" s="245"/>
      <c r="G81" s="245"/>
      <c r="H81" s="245"/>
      <c r="I81" s="103"/>
      <c r="J81" s="6" t="s">
        <v>20</v>
      </c>
      <c r="K81" s="111"/>
      <c r="L81" s="111"/>
      <c r="M81" s="111"/>
      <c r="N81" s="114"/>
      <c r="O81" s="114"/>
      <c r="P81" s="114"/>
      <c r="Q81" s="114"/>
      <c r="R81" s="114"/>
      <c r="S81" s="114"/>
      <c r="T81" s="114"/>
      <c r="U81" s="44"/>
      <c r="V81" s="44"/>
      <c r="W81" s="44"/>
      <c r="X81" s="44"/>
    </row>
    <row r="82" spans="1:24" ht="14.1" customHeight="1">
      <c r="A82" s="257"/>
      <c r="B82" s="245" t="s">
        <v>21</v>
      </c>
      <c r="C82" s="245"/>
      <c r="D82" s="245"/>
      <c r="E82" s="245"/>
      <c r="F82" s="245"/>
      <c r="G82" s="245"/>
      <c r="H82" s="245"/>
      <c r="I82" s="103"/>
      <c r="J82" s="6" t="s">
        <v>22</v>
      </c>
      <c r="K82" s="111"/>
      <c r="L82" s="111"/>
      <c r="M82" s="111"/>
      <c r="N82" s="114"/>
      <c r="O82" s="114"/>
      <c r="P82" s="114"/>
      <c r="Q82" s="114"/>
      <c r="R82" s="114"/>
      <c r="S82" s="114"/>
      <c r="T82" s="114"/>
      <c r="U82" s="44"/>
      <c r="V82" s="44"/>
      <c r="W82" s="44"/>
      <c r="X82" s="44"/>
    </row>
    <row r="83" spans="1:24" ht="14.1" customHeight="1">
      <c r="A83" s="257"/>
      <c r="B83" s="245" t="s">
        <v>23</v>
      </c>
      <c r="C83" s="245"/>
      <c r="D83" s="245"/>
      <c r="E83" s="245"/>
      <c r="F83" s="245"/>
      <c r="G83" s="245"/>
      <c r="H83" s="245"/>
      <c r="I83" s="103"/>
      <c r="J83" s="6" t="s">
        <v>24</v>
      </c>
      <c r="K83" s="111"/>
      <c r="L83" s="111"/>
      <c r="M83" s="111"/>
      <c r="N83" s="114"/>
      <c r="O83" s="114"/>
      <c r="P83" s="114"/>
      <c r="Q83" s="114"/>
      <c r="R83" s="114"/>
      <c r="S83" s="114"/>
      <c r="T83" s="114"/>
      <c r="U83" s="44"/>
      <c r="V83" s="44"/>
      <c r="W83" s="44"/>
      <c r="X83" s="44"/>
    </row>
    <row r="84" spans="1:24" ht="14.1" customHeight="1">
      <c r="A84" s="257"/>
      <c r="B84" s="250" t="s">
        <v>120</v>
      </c>
      <c r="C84" s="250"/>
      <c r="D84" s="250"/>
      <c r="E84" s="250"/>
      <c r="F84" s="250"/>
      <c r="G84" s="250"/>
      <c r="H84" s="250"/>
      <c r="I84" s="103"/>
      <c r="J84" s="6" t="s">
        <v>26</v>
      </c>
      <c r="K84" s="111"/>
      <c r="L84" s="111"/>
      <c r="M84" s="111"/>
      <c r="N84" s="58">
        <f t="shared" ref="N84:R84" si="18">SUM(N78:N83)</f>
        <v>0</v>
      </c>
      <c r="O84" s="58">
        <f t="shared" si="18"/>
        <v>0</v>
      </c>
      <c r="P84" s="58">
        <f t="shared" si="18"/>
        <v>0</v>
      </c>
      <c r="Q84" s="58">
        <f t="shared" si="18"/>
        <v>0</v>
      </c>
      <c r="R84" s="58">
        <f t="shared" si="18"/>
        <v>0</v>
      </c>
      <c r="S84" s="58">
        <f t="shared" ref="S84:X84" si="19">SUM(S78:S83)</f>
        <v>0</v>
      </c>
      <c r="T84" s="58">
        <f t="shared" si="19"/>
        <v>0</v>
      </c>
      <c r="U84" s="42">
        <f t="shared" si="19"/>
        <v>0</v>
      </c>
      <c r="V84" s="42">
        <f t="shared" si="19"/>
        <v>0</v>
      </c>
      <c r="W84" s="42">
        <f t="shared" si="19"/>
        <v>0</v>
      </c>
      <c r="X84" s="42">
        <f t="shared" si="19"/>
        <v>0</v>
      </c>
    </row>
    <row r="85" spans="1:24" ht="14.1" customHeight="1">
      <c r="A85" s="256" t="s">
        <v>27</v>
      </c>
      <c r="B85" s="245" t="s">
        <v>287</v>
      </c>
      <c r="C85" s="245"/>
      <c r="D85" s="245"/>
      <c r="E85" s="245"/>
      <c r="F85" s="245"/>
      <c r="G85" s="245"/>
      <c r="H85" s="245"/>
      <c r="I85" s="103"/>
      <c r="J85" s="6" t="s">
        <v>28</v>
      </c>
      <c r="K85" s="111"/>
      <c r="L85" s="111"/>
      <c r="M85" s="111"/>
      <c r="N85" s="114"/>
      <c r="O85" s="114"/>
      <c r="P85" s="114"/>
      <c r="Q85" s="114"/>
      <c r="R85" s="114"/>
      <c r="S85" s="114"/>
      <c r="T85" s="114"/>
      <c r="U85" s="115"/>
      <c r="V85" s="115"/>
      <c r="W85" s="115"/>
      <c r="X85" s="115"/>
    </row>
    <row r="86" spans="1:24" ht="14.1" customHeight="1">
      <c r="A86" s="257"/>
      <c r="B86" s="245" t="s">
        <v>29</v>
      </c>
      <c r="C86" s="245"/>
      <c r="D86" s="245"/>
      <c r="E86" s="245"/>
      <c r="F86" s="245"/>
      <c r="G86" s="245"/>
      <c r="H86" s="245"/>
      <c r="I86" s="103"/>
      <c r="J86" s="6" t="s">
        <v>30</v>
      </c>
      <c r="K86" s="111"/>
      <c r="L86" s="111"/>
      <c r="M86" s="111"/>
      <c r="N86" s="114"/>
      <c r="O86" s="114"/>
      <c r="P86" s="114"/>
      <c r="Q86" s="114"/>
      <c r="R86" s="114"/>
      <c r="S86" s="114"/>
      <c r="T86" s="114"/>
      <c r="U86" s="115"/>
      <c r="V86" s="115"/>
      <c r="W86" s="115"/>
      <c r="X86" s="115"/>
    </row>
    <row r="87" spans="1:24" ht="14.1" customHeight="1">
      <c r="A87" s="257"/>
      <c r="B87" s="245" t="s">
        <v>288</v>
      </c>
      <c r="C87" s="245"/>
      <c r="D87" s="245"/>
      <c r="E87" s="245"/>
      <c r="F87" s="245"/>
      <c r="G87" s="245"/>
      <c r="H87" s="245"/>
      <c r="I87" s="103"/>
      <c r="J87" s="6" t="s">
        <v>31</v>
      </c>
      <c r="K87" s="111"/>
      <c r="L87" s="111"/>
      <c r="M87" s="111"/>
      <c r="N87" s="114"/>
      <c r="O87" s="114"/>
      <c r="P87" s="114"/>
      <c r="Q87" s="114"/>
      <c r="R87" s="114"/>
      <c r="S87" s="114"/>
      <c r="T87" s="114"/>
      <c r="U87" s="115"/>
      <c r="V87" s="115"/>
      <c r="W87" s="115"/>
      <c r="X87" s="115"/>
    </row>
    <row r="88" spans="1:24" ht="14.1" customHeight="1">
      <c r="A88" s="257"/>
      <c r="B88" s="245" t="s">
        <v>32</v>
      </c>
      <c r="C88" s="245"/>
      <c r="D88" s="245"/>
      <c r="E88" s="245"/>
      <c r="F88" s="245"/>
      <c r="G88" s="245"/>
      <c r="H88" s="245"/>
      <c r="I88" s="103"/>
      <c r="J88" s="6" t="s">
        <v>33</v>
      </c>
      <c r="K88" s="111"/>
      <c r="L88" s="111"/>
      <c r="M88" s="111"/>
      <c r="N88" s="114"/>
      <c r="O88" s="114"/>
      <c r="P88" s="114"/>
      <c r="Q88" s="114"/>
      <c r="R88" s="114"/>
      <c r="S88" s="114"/>
      <c r="T88" s="114"/>
      <c r="U88" s="115"/>
      <c r="V88" s="115"/>
      <c r="W88" s="115"/>
      <c r="X88" s="115"/>
    </row>
    <row r="89" spans="1:24" ht="14.1" customHeight="1">
      <c r="A89" s="257"/>
      <c r="B89" s="245" t="s">
        <v>34</v>
      </c>
      <c r="C89" s="245"/>
      <c r="D89" s="245"/>
      <c r="E89" s="245"/>
      <c r="F89" s="245"/>
      <c r="G89" s="245"/>
      <c r="H89" s="245"/>
      <c r="I89" s="103"/>
      <c r="J89" s="6" t="s">
        <v>35</v>
      </c>
      <c r="K89" s="111"/>
      <c r="L89" s="111"/>
      <c r="M89" s="111"/>
      <c r="N89" s="114"/>
      <c r="O89" s="114"/>
      <c r="P89" s="114"/>
      <c r="Q89" s="114"/>
      <c r="R89" s="114"/>
      <c r="S89" s="114"/>
      <c r="T89" s="114"/>
      <c r="U89" s="115"/>
      <c r="V89" s="115"/>
      <c r="W89" s="115"/>
      <c r="X89" s="115"/>
    </row>
    <row r="90" spans="1:24" ht="14.1" customHeight="1">
      <c r="A90" s="257"/>
      <c r="B90" s="245" t="s">
        <v>36</v>
      </c>
      <c r="C90" s="245"/>
      <c r="D90" s="245"/>
      <c r="E90" s="245"/>
      <c r="F90" s="245"/>
      <c r="G90" s="245"/>
      <c r="H90" s="245"/>
      <c r="I90" s="103"/>
      <c r="J90" s="6" t="s">
        <v>37</v>
      </c>
      <c r="K90" s="111"/>
      <c r="L90" s="111"/>
      <c r="M90" s="111"/>
      <c r="N90" s="114"/>
      <c r="O90" s="114"/>
      <c r="P90" s="114"/>
      <c r="Q90" s="114"/>
      <c r="R90" s="114"/>
      <c r="S90" s="114"/>
      <c r="T90" s="114"/>
      <c r="U90" s="115"/>
      <c r="V90" s="115"/>
      <c r="W90" s="115"/>
      <c r="X90" s="115"/>
    </row>
    <row r="91" spans="1:24" ht="14.1" customHeight="1">
      <c r="A91" s="257"/>
      <c r="B91" s="245" t="s">
        <v>38</v>
      </c>
      <c r="C91" s="245"/>
      <c r="D91" s="245"/>
      <c r="E91" s="245"/>
      <c r="F91" s="245"/>
      <c r="G91" s="245"/>
      <c r="H91" s="245"/>
      <c r="I91" s="103"/>
      <c r="J91" s="6" t="s">
        <v>39</v>
      </c>
      <c r="K91" s="111"/>
      <c r="L91" s="111"/>
      <c r="M91" s="111"/>
      <c r="N91" s="114"/>
      <c r="O91" s="114"/>
      <c r="P91" s="114"/>
      <c r="Q91" s="114"/>
      <c r="R91" s="114"/>
      <c r="S91" s="114"/>
      <c r="T91" s="114"/>
      <c r="U91" s="115"/>
      <c r="V91" s="115"/>
      <c r="W91" s="115"/>
      <c r="X91" s="115"/>
    </row>
    <row r="92" spans="1:24" ht="14.1" customHeight="1">
      <c r="A92" s="257"/>
      <c r="B92" s="245" t="s">
        <v>40</v>
      </c>
      <c r="C92" s="245"/>
      <c r="D92" s="245"/>
      <c r="E92" s="245"/>
      <c r="F92" s="245"/>
      <c r="G92" s="245"/>
      <c r="H92" s="245"/>
      <c r="I92" s="103"/>
      <c r="J92" s="6" t="s">
        <v>41</v>
      </c>
      <c r="K92" s="111"/>
      <c r="L92" s="111"/>
      <c r="M92" s="111"/>
      <c r="N92" s="114"/>
      <c r="O92" s="114"/>
      <c r="P92" s="114"/>
      <c r="Q92" s="114"/>
      <c r="R92" s="114"/>
      <c r="S92" s="114"/>
      <c r="T92" s="114"/>
      <c r="U92" s="115"/>
      <c r="V92" s="115"/>
      <c r="W92" s="115"/>
      <c r="X92" s="115"/>
    </row>
    <row r="93" spans="1:24" ht="14.1" customHeight="1">
      <c r="A93" s="257"/>
      <c r="B93" s="254" t="s">
        <v>42</v>
      </c>
      <c r="C93" s="245" t="s">
        <v>284</v>
      </c>
      <c r="D93" s="261" t="s">
        <v>43</v>
      </c>
      <c r="E93" s="261"/>
      <c r="F93" s="261"/>
      <c r="G93" s="261"/>
      <c r="H93" s="261"/>
      <c r="I93" s="103"/>
      <c r="J93" s="6" t="s">
        <v>44</v>
      </c>
      <c r="K93" s="111"/>
      <c r="L93" s="111"/>
      <c r="M93" s="111"/>
      <c r="N93" s="114"/>
      <c r="O93" s="114"/>
      <c r="P93" s="114"/>
      <c r="Q93" s="114"/>
      <c r="R93" s="114"/>
      <c r="S93" s="114"/>
      <c r="T93" s="114"/>
      <c r="U93" s="115"/>
      <c r="V93" s="115"/>
      <c r="W93" s="115"/>
      <c r="X93" s="115"/>
    </row>
    <row r="94" spans="1:24" ht="14.1" customHeight="1">
      <c r="A94" s="257"/>
      <c r="B94" s="255"/>
      <c r="C94" s="251"/>
      <c r="D94" s="261" t="s">
        <v>45</v>
      </c>
      <c r="E94" s="261"/>
      <c r="F94" s="261"/>
      <c r="G94" s="261"/>
      <c r="H94" s="261"/>
      <c r="I94" s="103"/>
      <c r="J94" s="6" t="s">
        <v>46</v>
      </c>
      <c r="K94" s="111"/>
      <c r="L94" s="111"/>
      <c r="M94" s="111"/>
      <c r="N94" s="114"/>
      <c r="O94" s="114"/>
      <c r="P94" s="114"/>
      <c r="Q94" s="114"/>
      <c r="R94" s="114"/>
      <c r="S94" s="114"/>
      <c r="T94" s="114"/>
      <c r="U94" s="115"/>
      <c r="V94" s="115"/>
      <c r="W94" s="115"/>
      <c r="X94" s="115"/>
    </row>
    <row r="95" spans="1:24" ht="14.1" customHeight="1">
      <c r="A95" s="257"/>
      <c r="B95" s="255"/>
      <c r="C95" s="245" t="s">
        <v>47</v>
      </c>
      <c r="D95" s="245"/>
      <c r="E95" s="245"/>
      <c r="F95" s="245"/>
      <c r="G95" s="245"/>
      <c r="H95" s="245"/>
      <c r="I95" s="103"/>
      <c r="J95" s="6" t="s">
        <v>48</v>
      </c>
      <c r="K95" s="111"/>
      <c r="L95" s="111"/>
      <c r="M95" s="111"/>
      <c r="N95" s="114"/>
      <c r="O95" s="114"/>
      <c r="P95" s="114"/>
      <c r="Q95" s="114"/>
      <c r="R95" s="114"/>
      <c r="S95" s="114"/>
      <c r="T95" s="114"/>
      <c r="U95" s="115"/>
      <c r="V95" s="115"/>
      <c r="W95" s="115"/>
      <c r="X95" s="115"/>
    </row>
    <row r="96" spans="1:24" ht="14.1" customHeight="1">
      <c r="A96" s="257"/>
      <c r="B96" s="255"/>
      <c r="C96" s="245" t="s">
        <v>49</v>
      </c>
      <c r="D96" s="245"/>
      <c r="E96" s="245"/>
      <c r="F96" s="245"/>
      <c r="G96" s="245"/>
      <c r="H96" s="245"/>
      <c r="I96" s="103"/>
      <c r="J96" s="6" t="s">
        <v>50</v>
      </c>
      <c r="K96" s="111"/>
      <c r="L96" s="111"/>
      <c r="M96" s="111"/>
      <c r="N96" s="114"/>
      <c r="O96" s="114"/>
      <c r="P96" s="114"/>
      <c r="Q96" s="114"/>
      <c r="R96" s="114"/>
      <c r="S96" s="114"/>
      <c r="T96" s="114"/>
      <c r="U96" s="115"/>
      <c r="V96" s="115"/>
      <c r="W96" s="115"/>
      <c r="X96" s="115"/>
    </row>
    <row r="97" spans="1:24" ht="14.1" customHeight="1">
      <c r="A97" s="257"/>
      <c r="B97" s="245" t="s">
        <v>51</v>
      </c>
      <c r="C97" s="245"/>
      <c r="D97" s="245"/>
      <c r="E97" s="245"/>
      <c r="F97" s="245"/>
      <c r="G97" s="245"/>
      <c r="H97" s="245"/>
      <c r="I97" s="103"/>
      <c r="J97" s="6" t="s">
        <v>52</v>
      </c>
      <c r="K97" s="111"/>
      <c r="L97" s="111"/>
      <c r="M97" s="111"/>
      <c r="N97" s="114"/>
      <c r="O97" s="114"/>
      <c r="P97" s="114"/>
      <c r="Q97" s="114"/>
      <c r="R97" s="114"/>
      <c r="S97" s="114"/>
      <c r="T97" s="114"/>
      <c r="U97" s="115"/>
      <c r="V97" s="115"/>
      <c r="W97" s="115"/>
      <c r="X97" s="115"/>
    </row>
    <row r="98" spans="1:24" ht="14.1" customHeight="1">
      <c r="A98" s="257"/>
      <c r="B98" s="250" t="s">
        <v>121</v>
      </c>
      <c r="C98" s="250"/>
      <c r="D98" s="250"/>
      <c r="E98" s="250"/>
      <c r="F98" s="250"/>
      <c r="G98" s="250"/>
      <c r="H98" s="250"/>
      <c r="I98" s="103"/>
      <c r="J98" s="6" t="s">
        <v>54</v>
      </c>
      <c r="K98" s="111"/>
      <c r="L98" s="111"/>
      <c r="M98" s="111"/>
      <c r="N98" s="58">
        <f t="shared" ref="N98:R98" si="20">SUM(N85:N97)</f>
        <v>0</v>
      </c>
      <c r="O98" s="58">
        <f t="shared" si="20"/>
        <v>0</v>
      </c>
      <c r="P98" s="58">
        <f t="shared" si="20"/>
        <v>0</v>
      </c>
      <c r="Q98" s="58">
        <f t="shared" si="20"/>
        <v>0</v>
      </c>
      <c r="R98" s="58">
        <f t="shared" si="20"/>
        <v>0</v>
      </c>
      <c r="S98" s="58">
        <f>SUM(S85:S97)</f>
        <v>0</v>
      </c>
      <c r="T98" s="58">
        <f>SUM(T85:T97)</f>
        <v>0</v>
      </c>
      <c r="U98" s="42">
        <f t="shared" ref="U98:X98" si="21">SUM(U85:U97)</f>
        <v>0</v>
      </c>
      <c r="V98" s="42">
        <f t="shared" si="21"/>
        <v>0</v>
      </c>
      <c r="W98" s="42">
        <f t="shared" si="21"/>
        <v>0</v>
      </c>
      <c r="X98" s="42">
        <f t="shared" si="21"/>
        <v>0</v>
      </c>
    </row>
    <row r="99" spans="1:24" ht="14.1" customHeight="1">
      <c r="A99" s="249" t="s">
        <v>55</v>
      </c>
      <c r="B99" s="249"/>
      <c r="C99" s="249"/>
      <c r="D99" s="249"/>
      <c r="E99" s="249"/>
      <c r="F99" s="249"/>
      <c r="G99" s="249"/>
      <c r="H99" s="249"/>
      <c r="I99" s="103"/>
      <c r="J99" s="6" t="s">
        <v>56</v>
      </c>
      <c r="K99" s="111"/>
      <c r="L99" s="111"/>
      <c r="M99" s="111"/>
      <c r="N99" s="43">
        <f t="shared" ref="N99:R99" si="22">N84-N98</f>
        <v>0</v>
      </c>
      <c r="O99" s="43">
        <f t="shared" si="22"/>
        <v>0</v>
      </c>
      <c r="P99" s="43">
        <f t="shared" si="22"/>
        <v>0</v>
      </c>
      <c r="Q99" s="43">
        <f t="shared" si="22"/>
        <v>0</v>
      </c>
      <c r="R99" s="43">
        <f t="shared" si="22"/>
        <v>0</v>
      </c>
      <c r="S99" s="43">
        <f t="shared" ref="S99:X99" si="23">S84-S98</f>
        <v>0</v>
      </c>
      <c r="T99" s="43">
        <f t="shared" si="23"/>
        <v>0</v>
      </c>
      <c r="U99" s="43">
        <f t="shared" si="23"/>
        <v>0</v>
      </c>
      <c r="V99" s="43">
        <f t="shared" si="23"/>
        <v>0</v>
      </c>
      <c r="W99" s="43">
        <f t="shared" si="23"/>
        <v>0</v>
      </c>
      <c r="X99" s="43">
        <f t="shared" si="23"/>
        <v>0</v>
      </c>
    </row>
    <row r="100" spans="1:24" ht="14.1" customHeight="1">
      <c r="A100" s="254" t="s">
        <v>57</v>
      </c>
      <c r="B100" s="245" t="s">
        <v>58</v>
      </c>
      <c r="C100" s="245"/>
      <c r="D100" s="245"/>
      <c r="E100" s="245"/>
      <c r="F100" s="245"/>
      <c r="G100" s="245"/>
      <c r="H100" s="245"/>
      <c r="I100" s="103"/>
      <c r="J100" s="6" t="s">
        <v>59</v>
      </c>
      <c r="K100" s="111"/>
      <c r="L100" s="111"/>
      <c r="M100" s="111"/>
      <c r="N100" s="114"/>
      <c r="O100" s="114"/>
      <c r="P100" s="114"/>
      <c r="Q100" s="114"/>
      <c r="R100" s="114"/>
      <c r="S100" s="114"/>
      <c r="T100" s="114"/>
      <c r="U100" s="115"/>
      <c r="V100" s="115"/>
      <c r="W100" s="115"/>
      <c r="X100" s="115"/>
    </row>
    <row r="101" spans="1:24" ht="14.1" customHeight="1">
      <c r="A101" s="255"/>
      <c r="B101" s="246" t="s">
        <v>289</v>
      </c>
      <c r="C101" s="247"/>
      <c r="D101" s="247"/>
      <c r="E101" s="247"/>
      <c r="F101" s="247"/>
      <c r="G101" s="247"/>
      <c r="H101" s="248"/>
      <c r="I101" s="103"/>
      <c r="J101" s="6" t="s">
        <v>60</v>
      </c>
      <c r="K101" s="111"/>
      <c r="L101" s="111"/>
      <c r="M101" s="111"/>
      <c r="N101" s="114"/>
      <c r="O101" s="114"/>
      <c r="P101" s="114"/>
      <c r="Q101" s="114"/>
      <c r="R101" s="114"/>
      <c r="S101" s="114"/>
      <c r="T101" s="114"/>
      <c r="U101" s="115"/>
      <c r="V101" s="115"/>
      <c r="W101" s="115"/>
      <c r="X101" s="115"/>
    </row>
    <row r="102" spans="1:24" ht="14.1" customHeight="1">
      <c r="A102" s="273" t="s">
        <v>61</v>
      </c>
      <c r="B102" s="246" t="s">
        <v>62</v>
      </c>
      <c r="C102" s="247"/>
      <c r="D102" s="247"/>
      <c r="E102" s="247"/>
      <c r="F102" s="247"/>
      <c r="G102" s="247"/>
      <c r="H102" s="248"/>
      <c r="I102" s="103"/>
      <c r="J102" s="6" t="s">
        <v>63</v>
      </c>
      <c r="K102" s="111"/>
      <c r="L102" s="111"/>
      <c r="M102" s="111"/>
      <c r="N102" s="114"/>
      <c r="O102" s="114"/>
      <c r="P102" s="114"/>
      <c r="Q102" s="114"/>
      <c r="R102" s="114"/>
      <c r="S102" s="114"/>
      <c r="T102" s="114"/>
      <c r="U102" s="115"/>
      <c r="V102" s="115"/>
      <c r="W102" s="115"/>
      <c r="X102" s="115"/>
    </row>
    <row r="103" spans="1:24" ht="14.1" customHeight="1">
      <c r="A103" s="274"/>
      <c r="B103" s="246" t="s">
        <v>64</v>
      </c>
      <c r="C103" s="247"/>
      <c r="D103" s="247"/>
      <c r="E103" s="247"/>
      <c r="F103" s="247"/>
      <c r="G103" s="247"/>
      <c r="H103" s="248"/>
      <c r="I103" s="103"/>
      <c r="J103" s="6" t="s">
        <v>65</v>
      </c>
      <c r="K103" s="111"/>
      <c r="L103" s="111"/>
      <c r="M103" s="111"/>
      <c r="N103" s="114"/>
      <c r="O103" s="114"/>
      <c r="P103" s="114"/>
      <c r="Q103" s="114"/>
      <c r="R103" s="114"/>
      <c r="S103" s="114"/>
      <c r="T103" s="114"/>
      <c r="U103" s="115"/>
      <c r="V103" s="115"/>
      <c r="W103" s="115"/>
      <c r="X103" s="115"/>
    </row>
    <row r="104" spans="1:24" ht="14.1" customHeight="1">
      <c r="A104" s="274"/>
      <c r="B104" s="246" t="s">
        <v>66</v>
      </c>
      <c r="C104" s="247"/>
      <c r="D104" s="247"/>
      <c r="E104" s="247"/>
      <c r="F104" s="247"/>
      <c r="G104" s="247"/>
      <c r="H104" s="248"/>
      <c r="I104" s="103"/>
      <c r="J104" s="6" t="s">
        <v>67</v>
      </c>
      <c r="K104" s="111"/>
      <c r="L104" s="111"/>
      <c r="M104" s="111"/>
      <c r="N104" s="114"/>
      <c r="O104" s="114"/>
      <c r="P104" s="114"/>
      <c r="Q104" s="114"/>
      <c r="R104" s="114"/>
      <c r="S104" s="114"/>
      <c r="T104" s="114"/>
      <c r="U104" s="115"/>
      <c r="V104" s="115"/>
      <c r="W104" s="115"/>
      <c r="X104" s="115"/>
    </row>
    <row r="105" spans="1:24" ht="14.1" customHeight="1">
      <c r="A105" s="274"/>
      <c r="B105" s="246" t="s">
        <v>68</v>
      </c>
      <c r="C105" s="247"/>
      <c r="D105" s="247"/>
      <c r="E105" s="247"/>
      <c r="F105" s="247"/>
      <c r="G105" s="247"/>
      <c r="H105" s="248"/>
      <c r="I105" s="103"/>
      <c r="J105" s="6" t="s">
        <v>69</v>
      </c>
      <c r="K105" s="111"/>
      <c r="L105" s="111"/>
      <c r="M105" s="111"/>
      <c r="N105" s="114"/>
      <c r="O105" s="114"/>
      <c r="P105" s="114"/>
      <c r="Q105" s="114"/>
      <c r="R105" s="114"/>
      <c r="S105" s="114"/>
      <c r="T105" s="114"/>
      <c r="U105" s="115"/>
      <c r="V105" s="115"/>
      <c r="W105" s="115"/>
      <c r="X105" s="115"/>
    </row>
    <row r="106" spans="1:24" ht="14.1" customHeight="1">
      <c r="A106" s="274"/>
      <c r="B106" s="246" t="s">
        <v>70</v>
      </c>
      <c r="C106" s="247"/>
      <c r="D106" s="247"/>
      <c r="E106" s="247"/>
      <c r="F106" s="247"/>
      <c r="G106" s="247"/>
      <c r="H106" s="248"/>
      <c r="I106" s="103"/>
      <c r="J106" s="6" t="s">
        <v>71</v>
      </c>
      <c r="K106" s="111"/>
      <c r="L106" s="111"/>
      <c r="M106" s="111"/>
      <c r="N106" s="114"/>
      <c r="O106" s="114"/>
      <c r="P106" s="114"/>
      <c r="Q106" s="114"/>
      <c r="R106" s="114"/>
      <c r="S106" s="114"/>
      <c r="T106" s="114"/>
      <c r="U106" s="115"/>
      <c r="V106" s="115"/>
      <c r="W106" s="115"/>
      <c r="X106" s="115"/>
    </row>
    <row r="107" spans="1:24" ht="14.1" customHeight="1">
      <c r="A107" s="274"/>
      <c r="B107" s="246" t="s">
        <v>72</v>
      </c>
      <c r="C107" s="247"/>
      <c r="D107" s="247"/>
      <c r="E107" s="247"/>
      <c r="F107" s="247"/>
      <c r="G107" s="247"/>
      <c r="H107" s="248"/>
      <c r="I107" s="103"/>
      <c r="J107" s="6" t="s">
        <v>73</v>
      </c>
      <c r="K107" s="111"/>
      <c r="L107" s="111"/>
      <c r="M107" s="111"/>
      <c r="N107" s="114"/>
      <c r="O107" s="114"/>
      <c r="P107" s="114"/>
      <c r="Q107" s="114"/>
      <c r="R107" s="114"/>
      <c r="S107" s="114"/>
      <c r="T107" s="114"/>
      <c r="U107" s="115"/>
      <c r="V107" s="115"/>
      <c r="W107" s="115"/>
      <c r="X107" s="115"/>
    </row>
    <row r="108" spans="1:24" ht="14.1" customHeight="1">
      <c r="A108" s="275"/>
      <c r="B108" s="278" t="s">
        <v>74</v>
      </c>
      <c r="C108" s="279"/>
      <c r="D108" s="279"/>
      <c r="E108" s="279"/>
      <c r="F108" s="279"/>
      <c r="G108" s="279"/>
      <c r="H108" s="280"/>
      <c r="I108" s="103"/>
      <c r="J108" s="6" t="s">
        <v>75</v>
      </c>
      <c r="K108" s="111"/>
      <c r="L108" s="111"/>
      <c r="M108" s="111"/>
      <c r="N108" s="114"/>
      <c r="O108" s="114"/>
      <c r="P108" s="114"/>
      <c r="Q108" s="114"/>
      <c r="R108" s="114"/>
      <c r="S108" s="114"/>
      <c r="T108" s="114"/>
      <c r="U108" s="115"/>
      <c r="V108" s="115"/>
      <c r="W108" s="115"/>
      <c r="X108" s="115"/>
    </row>
    <row r="109" spans="1:24" ht="14.1" customHeight="1">
      <c r="A109" s="276" t="s">
        <v>76</v>
      </c>
      <c r="B109" s="246" t="s">
        <v>77</v>
      </c>
      <c r="C109" s="247"/>
      <c r="D109" s="247"/>
      <c r="E109" s="247"/>
      <c r="F109" s="247"/>
      <c r="G109" s="247"/>
      <c r="H109" s="248"/>
      <c r="I109" s="103"/>
      <c r="J109" s="6" t="s">
        <v>78</v>
      </c>
      <c r="K109" s="111"/>
      <c r="L109" s="111"/>
      <c r="M109" s="111"/>
      <c r="N109" s="114"/>
      <c r="O109" s="114"/>
      <c r="P109" s="114"/>
      <c r="Q109" s="114"/>
      <c r="R109" s="114"/>
      <c r="S109" s="114"/>
      <c r="T109" s="114"/>
      <c r="U109" s="115"/>
      <c r="V109" s="115"/>
      <c r="W109" s="115"/>
      <c r="X109" s="115"/>
    </row>
    <row r="110" spans="1:24" ht="14.1" customHeight="1">
      <c r="A110" s="277"/>
      <c r="B110" s="246" t="s">
        <v>79</v>
      </c>
      <c r="C110" s="247"/>
      <c r="D110" s="247"/>
      <c r="E110" s="247"/>
      <c r="F110" s="247"/>
      <c r="G110" s="247"/>
      <c r="H110" s="248"/>
      <c r="I110" s="103"/>
      <c r="J110" s="6" t="s">
        <v>80</v>
      </c>
      <c r="K110" s="111"/>
      <c r="L110" s="111"/>
      <c r="M110" s="111"/>
      <c r="N110" s="114"/>
      <c r="O110" s="114"/>
      <c r="P110" s="114"/>
      <c r="Q110" s="114"/>
      <c r="R110" s="114"/>
      <c r="S110" s="114"/>
      <c r="T110" s="114"/>
      <c r="U110" s="115"/>
      <c r="V110" s="115"/>
      <c r="W110" s="115"/>
      <c r="X110" s="115"/>
    </row>
    <row r="111" spans="1:24" ht="14.1" customHeight="1">
      <c r="A111" s="277"/>
      <c r="B111" s="246" t="s">
        <v>81</v>
      </c>
      <c r="C111" s="247"/>
      <c r="D111" s="247"/>
      <c r="E111" s="247"/>
      <c r="F111" s="247"/>
      <c r="G111" s="247"/>
      <c r="H111" s="248"/>
      <c r="I111" s="103"/>
      <c r="J111" s="6" t="s">
        <v>82</v>
      </c>
      <c r="K111" s="111"/>
      <c r="L111" s="111"/>
      <c r="M111" s="111"/>
      <c r="N111" s="114"/>
      <c r="O111" s="114"/>
      <c r="P111" s="114"/>
      <c r="Q111" s="114"/>
      <c r="R111" s="114"/>
      <c r="S111" s="114"/>
      <c r="T111" s="114"/>
      <c r="U111" s="115"/>
      <c r="V111" s="115"/>
      <c r="W111" s="115"/>
      <c r="X111" s="115"/>
    </row>
    <row r="112" spans="1:24" ht="14.1" customHeight="1">
      <c r="A112" s="277"/>
      <c r="B112" s="246" t="s">
        <v>83</v>
      </c>
      <c r="C112" s="247"/>
      <c r="D112" s="247"/>
      <c r="E112" s="247"/>
      <c r="F112" s="247"/>
      <c r="G112" s="247"/>
      <c r="H112" s="248"/>
      <c r="I112" s="103"/>
      <c r="J112" s="6" t="s">
        <v>84</v>
      </c>
      <c r="K112" s="111"/>
      <c r="L112" s="111"/>
      <c r="M112" s="111"/>
      <c r="N112" s="114"/>
      <c r="O112" s="114"/>
      <c r="P112" s="114"/>
      <c r="Q112" s="114"/>
      <c r="R112" s="114"/>
      <c r="S112" s="114"/>
      <c r="T112" s="114"/>
      <c r="U112" s="115"/>
      <c r="V112" s="115"/>
      <c r="W112" s="115"/>
      <c r="X112" s="115"/>
    </row>
    <row r="113" spans="1:25" ht="14.1" customHeight="1">
      <c r="A113" s="277"/>
      <c r="B113" s="278" t="s">
        <v>85</v>
      </c>
      <c r="C113" s="279"/>
      <c r="D113" s="279"/>
      <c r="E113" s="279"/>
      <c r="F113" s="279"/>
      <c r="G113" s="279"/>
      <c r="H113" s="280"/>
      <c r="I113" s="103"/>
      <c r="J113" s="6" t="s">
        <v>86</v>
      </c>
      <c r="K113" s="111"/>
      <c r="L113" s="111"/>
      <c r="M113" s="111"/>
      <c r="N113" s="114"/>
      <c r="O113" s="114"/>
      <c r="P113" s="114"/>
      <c r="Q113" s="114"/>
      <c r="R113" s="114"/>
      <c r="S113" s="114"/>
      <c r="T113" s="114"/>
      <c r="U113" s="115"/>
      <c r="V113" s="115"/>
      <c r="W113" s="115"/>
      <c r="X113" s="115"/>
    </row>
    <row r="114" spans="1:25" ht="14.1" customHeight="1">
      <c r="A114" s="249" t="s">
        <v>87</v>
      </c>
      <c r="B114" s="249"/>
      <c r="C114" s="249"/>
      <c r="D114" s="249"/>
      <c r="E114" s="249"/>
      <c r="F114" s="249"/>
      <c r="G114" s="249"/>
      <c r="H114" s="249"/>
      <c r="I114" s="103"/>
      <c r="J114" s="6" t="s">
        <v>88</v>
      </c>
      <c r="K114" s="111"/>
      <c r="L114" s="111"/>
      <c r="M114" s="111"/>
      <c r="N114" s="59">
        <f t="shared" ref="N114:R114" si="24">N108-N113</f>
        <v>0</v>
      </c>
      <c r="O114" s="59">
        <f t="shared" si="24"/>
        <v>0</v>
      </c>
      <c r="P114" s="59">
        <f t="shared" si="24"/>
        <v>0</v>
      </c>
      <c r="Q114" s="59">
        <f t="shared" si="24"/>
        <v>0</v>
      </c>
      <c r="R114" s="59">
        <f t="shared" si="24"/>
        <v>0</v>
      </c>
      <c r="S114" s="59">
        <f t="shared" ref="S114:X114" si="25">S108-S113</f>
        <v>0</v>
      </c>
      <c r="T114" s="59">
        <f t="shared" si="25"/>
        <v>0</v>
      </c>
      <c r="U114" s="59">
        <f t="shared" si="25"/>
        <v>0</v>
      </c>
      <c r="V114" s="59">
        <f t="shared" si="25"/>
        <v>0</v>
      </c>
      <c r="W114" s="59">
        <f t="shared" si="25"/>
        <v>0</v>
      </c>
      <c r="X114" s="59">
        <f t="shared" si="25"/>
        <v>0</v>
      </c>
    </row>
    <row r="115" spans="1:25" ht="14.1" customHeight="1">
      <c r="A115" s="249" t="s">
        <v>89</v>
      </c>
      <c r="B115" s="249"/>
      <c r="C115" s="249"/>
      <c r="D115" s="249"/>
      <c r="E115" s="249"/>
      <c r="F115" s="249"/>
      <c r="G115" s="249"/>
      <c r="H115" s="249"/>
      <c r="I115" s="103"/>
      <c r="J115" s="6" t="s">
        <v>90</v>
      </c>
      <c r="K115" s="111"/>
      <c r="L115" s="111"/>
      <c r="M115" s="111"/>
      <c r="N115" s="43">
        <f t="shared" ref="N115:R115" si="26">N99+N114</f>
        <v>0</v>
      </c>
      <c r="O115" s="43">
        <f t="shared" si="26"/>
        <v>0</v>
      </c>
      <c r="P115" s="43">
        <f t="shared" si="26"/>
        <v>0</v>
      </c>
      <c r="Q115" s="43">
        <f t="shared" si="26"/>
        <v>0</v>
      </c>
      <c r="R115" s="43">
        <f t="shared" si="26"/>
        <v>0</v>
      </c>
      <c r="S115" s="43">
        <f t="shared" ref="S115:X115" si="27">S99+S114</f>
        <v>0</v>
      </c>
      <c r="T115" s="43">
        <f t="shared" si="27"/>
        <v>0</v>
      </c>
      <c r="U115" s="60">
        <f t="shared" si="27"/>
        <v>0</v>
      </c>
      <c r="V115" s="60">
        <f t="shared" si="27"/>
        <v>0</v>
      </c>
      <c r="W115" s="60">
        <f t="shared" si="27"/>
        <v>0</v>
      </c>
      <c r="X115" s="60">
        <f t="shared" si="27"/>
        <v>0</v>
      </c>
    </row>
    <row r="116" spans="1:25" ht="14.1" customHeight="1">
      <c r="A116" s="271" t="s">
        <v>91</v>
      </c>
      <c r="B116" s="245" t="s">
        <v>92</v>
      </c>
      <c r="C116" s="251"/>
      <c r="D116" s="251"/>
      <c r="E116" s="251"/>
      <c r="F116" s="251"/>
      <c r="G116" s="251"/>
      <c r="H116" s="251"/>
      <c r="I116" s="103"/>
      <c r="J116" s="6" t="s">
        <v>93</v>
      </c>
      <c r="K116" s="111"/>
      <c r="L116" s="111"/>
      <c r="M116" s="111"/>
      <c r="N116" s="114"/>
      <c r="O116" s="114"/>
      <c r="P116" s="114"/>
      <c r="Q116" s="114"/>
      <c r="R116" s="114"/>
      <c r="S116" s="114"/>
      <c r="T116" s="114"/>
      <c r="U116" s="115"/>
      <c r="V116" s="115"/>
      <c r="W116" s="115"/>
      <c r="X116" s="115"/>
    </row>
    <row r="117" spans="1:25" ht="14.1" customHeight="1">
      <c r="A117" s="272"/>
      <c r="B117" s="245" t="s">
        <v>94</v>
      </c>
      <c r="C117" s="252"/>
      <c r="D117" s="252"/>
      <c r="E117" s="252"/>
      <c r="F117" s="252"/>
      <c r="G117" s="252"/>
      <c r="H117" s="252"/>
      <c r="I117" s="103"/>
      <c r="J117" s="6" t="s">
        <v>95</v>
      </c>
      <c r="K117" s="111"/>
      <c r="L117" s="111"/>
      <c r="M117" s="111"/>
      <c r="N117" s="114"/>
      <c r="O117" s="114"/>
      <c r="P117" s="114"/>
      <c r="Q117" s="114"/>
      <c r="R117" s="114"/>
      <c r="S117" s="114"/>
      <c r="T117" s="114"/>
      <c r="U117" s="115"/>
      <c r="V117" s="115"/>
      <c r="W117" s="115"/>
      <c r="X117" s="115"/>
    </row>
    <row r="118" spans="1:25" ht="14.1" customHeight="1">
      <c r="A118" s="272"/>
      <c r="B118" s="245" t="s">
        <v>68</v>
      </c>
      <c r="C118" s="252"/>
      <c r="D118" s="252"/>
      <c r="E118" s="252"/>
      <c r="F118" s="252"/>
      <c r="G118" s="252"/>
      <c r="H118" s="252"/>
      <c r="I118" s="103"/>
      <c r="J118" s="6" t="s">
        <v>96</v>
      </c>
      <c r="K118" s="111"/>
      <c r="L118" s="111"/>
      <c r="M118" s="111"/>
      <c r="N118" s="114"/>
      <c r="O118" s="114"/>
      <c r="P118" s="114"/>
      <c r="Q118" s="114"/>
      <c r="R118" s="114"/>
      <c r="S118" s="114"/>
      <c r="T118" s="114"/>
      <c r="U118" s="115"/>
      <c r="V118" s="115"/>
      <c r="W118" s="115"/>
      <c r="X118" s="115"/>
    </row>
    <row r="119" spans="1:25" ht="14.1" customHeight="1">
      <c r="A119" s="272"/>
      <c r="B119" s="250" t="s">
        <v>97</v>
      </c>
      <c r="C119" s="253"/>
      <c r="D119" s="253"/>
      <c r="E119" s="253"/>
      <c r="F119" s="253"/>
      <c r="G119" s="253"/>
      <c r="H119" s="253"/>
      <c r="I119" s="103"/>
      <c r="J119" s="6" t="s">
        <v>98</v>
      </c>
      <c r="K119" s="111"/>
      <c r="L119" s="111"/>
      <c r="M119" s="111"/>
      <c r="N119" s="114"/>
      <c r="O119" s="114"/>
      <c r="P119" s="114"/>
      <c r="Q119" s="114"/>
      <c r="R119" s="114"/>
      <c r="S119" s="114"/>
      <c r="T119" s="114"/>
      <c r="U119" s="115"/>
      <c r="V119" s="115"/>
      <c r="W119" s="115"/>
      <c r="X119" s="115"/>
    </row>
    <row r="120" spans="1:25" ht="14.1" customHeight="1">
      <c r="A120" s="271" t="s">
        <v>99</v>
      </c>
      <c r="B120" s="245" t="s">
        <v>100</v>
      </c>
      <c r="C120" s="252"/>
      <c r="D120" s="252"/>
      <c r="E120" s="252"/>
      <c r="F120" s="252"/>
      <c r="G120" s="252"/>
      <c r="H120" s="252"/>
      <c r="I120" s="103"/>
      <c r="J120" s="6" t="s">
        <v>101</v>
      </c>
      <c r="K120" s="111"/>
      <c r="L120" s="111"/>
      <c r="M120" s="111"/>
      <c r="N120" s="114"/>
      <c r="O120" s="114"/>
      <c r="P120" s="114"/>
      <c r="Q120" s="114"/>
      <c r="R120" s="114"/>
      <c r="S120" s="114"/>
      <c r="T120" s="114"/>
      <c r="U120" s="115"/>
      <c r="V120" s="115"/>
      <c r="W120" s="115"/>
      <c r="X120" s="115"/>
    </row>
    <row r="121" spans="1:25" ht="14.1" customHeight="1">
      <c r="A121" s="272"/>
      <c r="B121" s="245" t="s">
        <v>102</v>
      </c>
      <c r="C121" s="252"/>
      <c r="D121" s="252"/>
      <c r="E121" s="252"/>
      <c r="F121" s="252"/>
      <c r="G121" s="252"/>
      <c r="H121" s="252"/>
      <c r="I121" s="103"/>
      <c r="J121" s="6" t="s">
        <v>103</v>
      </c>
      <c r="K121" s="111"/>
      <c r="L121" s="111"/>
      <c r="M121" s="111"/>
      <c r="N121" s="114"/>
      <c r="O121" s="114"/>
      <c r="P121" s="114"/>
      <c r="Q121" s="114"/>
      <c r="R121" s="114"/>
      <c r="S121" s="114"/>
      <c r="T121" s="114"/>
      <c r="U121" s="115"/>
      <c r="V121" s="115"/>
      <c r="W121" s="115"/>
      <c r="X121" s="115"/>
    </row>
    <row r="122" spans="1:25" ht="14.1" customHeight="1">
      <c r="A122" s="272"/>
      <c r="B122" s="245" t="s">
        <v>104</v>
      </c>
      <c r="C122" s="251"/>
      <c r="D122" s="251"/>
      <c r="E122" s="251"/>
      <c r="F122" s="251"/>
      <c r="G122" s="251"/>
      <c r="H122" s="251"/>
      <c r="I122" s="103"/>
      <c r="J122" s="6" t="s">
        <v>105</v>
      </c>
      <c r="K122" s="111"/>
      <c r="L122" s="111"/>
      <c r="M122" s="111"/>
      <c r="N122" s="114"/>
      <c r="O122" s="114"/>
      <c r="P122" s="114"/>
      <c r="Q122" s="114"/>
      <c r="R122" s="114"/>
      <c r="S122" s="114"/>
      <c r="T122" s="114"/>
      <c r="U122" s="115"/>
      <c r="V122" s="115"/>
      <c r="W122" s="115"/>
      <c r="X122" s="115"/>
    </row>
    <row r="123" spans="1:25" ht="14.1" customHeight="1">
      <c r="A123" s="272"/>
      <c r="B123" s="250" t="s">
        <v>106</v>
      </c>
      <c r="C123" s="270"/>
      <c r="D123" s="270"/>
      <c r="E123" s="270"/>
      <c r="F123" s="270"/>
      <c r="G123" s="270"/>
      <c r="H123" s="270"/>
      <c r="I123" s="103"/>
      <c r="J123" s="6" t="s">
        <v>107</v>
      </c>
      <c r="K123" s="111"/>
      <c r="L123" s="111"/>
      <c r="M123" s="111"/>
      <c r="N123" s="114"/>
      <c r="O123" s="114"/>
      <c r="P123" s="114"/>
      <c r="Q123" s="114"/>
      <c r="R123" s="114"/>
      <c r="S123" s="114"/>
      <c r="T123" s="114"/>
      <c r="U123" s="115"/>
      <c r="V123" s="115"/>
      <c r="W123" s="115"/>
      <c r="X123" s="115"/>
    </row>
    <row r="124" spans="1:25" ht="14.1" customHeight="1">
      <c r="A124" s="249" t="s">
        <v>108</v>
      </c>
      <c r="B124" s="249"/>
      <c r="C124" s="249"/>
      <c r="D124" s="249"/>
      <c r="E124" s="249"/>
      <c r="F124" s="249"/>
      <c r="G124" s="249"/>
      <c r="H124" s="249"/>
      <c r="I124" s="103"/>
      <c r="J124" s="6" t="s">
        <v>109</v>
      </c>
      <c r="K124" s="111"/>
      <c r="L124" s="111"/>
      <c r="M124" s="111"/>
      <c r="N124" s="61">
        <f t="shared" ref="N124:R124" si="28">N119-N123</f>
        <v>0</v>
      </c>
      <c r="O124" s="61">
        <f t="shared" si="28"/>
        <v>0</v>
      </c>
      <c r="P124" s="61">
        <f t="shared" si="28"/>
        <v>0</v>
      </c>
      <c r="Q124" s="61">
        <f t="shared" si="28"/>
        <v>0</v>
      </c>
      <c r="R124" s="61">
        <f t="shared" si="28"/>
        <v>0</v>
      </c>
      <c r="S124" s="61">
        <f t="shared" ref="S124:X124" si="29">S119-S123</f>
        <v>0</v>
      </c>
      <c r="T124" s="61">
        <f t="shared" si="29"/>
        <v>0</v>
      </c>
      <c r="U124" s="61">
        <f t="shared" si="29"/>
        <v>0</v>
      </c>
      <c r="V124" s="61">
        <f t="shared" si="29"/>
        <v>0</v>
      </c>
      <c r="W124" s="61">
        <f t="shared" si="29"/>
        <v>0</v>
      </c>
      <c r="X124" s="61">
        <f t="shared" si="29"/>
        <v>0</v>
      </c>
    </row>
    <row r="125" spans="1:25" ht="14.1" customHeight="1">
      <c r="A125" s="258" t="s">
        <v>320</v>
      </c>
      <c r="B125" s="259"/>
      <c r="C125" s="260"/>
      <c r="D125" s="260"/>
      <c r="E125" s="260"/>
      <c r="F125" s="260"/>
      <c r="G125" s="260"/>
      <c r="H125" s="260"/>
      <c r="I125" s="103"/>
      <c r="J125" s="6" t="s">
        <v>111</v>
      </c>
      <c r="K125" s="111"/>
      <c r="L125" s="111"/>
      <c r="M125" s="111"/>
      <c r="N125" s="44"/>
      <c r="O125" s="44"/>
      <c r="P125" s="44"/>
      <c r="Q125" s="44"/>
      <c r="R125" s="44"/>
      <c r="S125" s="44"/>
      <c r="T125" s="44"/>
      <c r="U125" s="44"/>
      <c r="V125" s="44"/>
      <c r="W125" s="44"/>
      <c r="X125" s="44"/>
    </row>
    <row r="126" spans="1:25" ht="14.1" customHeight="1">
      <c r="A126" s="258" t="s">
        <v>319</v>
      </c>
      <c r="B126" s="259"/>
      <c r="C126" s="260"/>
      <c r="D126" s="260"/>
      <c r="E126" s="260"/>
      <c r="F126" s="260"/>
      <c r="G126" s="260"/>
      <c r="H126" s="260"/>
      <c r="I126" s="103"/>
      <c r="J126" s="6" t="s">
        <v>113</v>
      </c>
      <c r="K126" s="111"/>
      <c r="L126" s="111"/>
      <c r="M126" s="111"/>
      <c r="N126" s="44"/>
      <c r="O126" s="44"/>
      <c r="P126" s="44"/>
      <c r="Q126" s="44"/>
      <c r="R126" s="44"/>
      <c r="S126" s="44"/>
      <c r="T126" s="44"/>
      <c r="U126" s="44"/>
      <c r="V126" s="44"/>
      <c r="W126" s="44"/>
      <c r="X126" s="44"/>
      <c r="Y126" s="73"/>
    </row>
    <row r="127" spans="1:25" ht="14.1" customHeight="1">
      <c r="A127" s="268" t="s">
        <v>317</v>
      </c>
      <c r="B127" s="269"/>
      <c r="C127" s="270"/>
      <c r="D127" s="270"/>
      <c r="E127" s="270"/>
      <c r="F127" s="270"/>
      <c r="G127" s="270"/>
      <c r="H127" s="270"/>
      <c r="I127" s="103"/>
      <c r="J127" s="6" t="s">
        <v>115</v>
      </c>
      <c r="K127" s="111"/>
      <c r="L127" s="111"/>
      <c r="M127" s="111"/>
      <c r="N127" s="44"/>
      <c r="O127" s="44"/>
      <c r="P127" s="44"/>
      <c r="Q127" s="44"/>
      <c r="R127" s="44"/>
      <c r="S127" s="44"/>
      <c r="T127" s="44"/>
      <c r="U127" s="44"/>
      <c r="V127" s="44"/>
      <c r="W127" s="44"/>
      <c r="X127" s="44"/>
    </row>
    <row r="128" spans="1:25" ht="14.1" customHeight="1">
      <c r="A128" s="268" t="s">
        <v>318</v>
      </c>
      <c r="B128" s="269"/>
      <c r="C128" s="270"/>
      <c r="D128" s="270"/>
      <c r="E128" s="270"/>
      <c r="F128" s="270"/>
      <c r="G128" s="270"/>
      <c r="H128" s="270"/>
      <c r="I128" s="103"/>
      <c r="J128" s="6" t="s">
        <v>117</v>
      </c>
      <c r="K128" s="111"/>
      <c r="L128" s="111"/>
      <c r="M128" s="111"/>
      <c r="N128" s="45">
        <v>0</v>
      </c>
      <c r="O128" s="45">
        <v>0</v>
      </c>
      <c r="P128" s="45">
        <v>0</v>
      </c>
      <c r="Q128" s="45">
        <v>0</v>
      </c>
      <c r="R128" s="45">
        <v>0</v>
      </c>
      <c r="S128" s="45">
        <v>0</v>
      </c>
      <c r="T128" s="45">
        <v>0</v>
      </c>
      <c r="U128" s="45">
        <v>0</v>
      </c>
      <c r="V128" s="45">
        <v>0</v>
      </c>
      <c r="W128" s="45">
        <v>0</v>
      </c>
      <c r="X128" s="45">
        <v>0</v>
      </c>
    </row>
    <row r="129" spans="1:24" ht="14.1" customHeight="1">
      <c r="A129" s="267" t="s">
        <v>118</v>
      </c>
      <c r="B129" s="267"/>
      <c r="C129" s="267"/>
      <c r="D129" s="267"/>
      <c r="E129" s="267"/>
      <c r="F129" s="267"/>
      <c r="G129" s="267"/>
      <c r="H129" s="267"/>
      <c r="I129" s="103"/>
      <c r="J129" s="7" t="s">
        <v>119</v>
      </c>
      <c r="K129" s="111"/>
      <c r="L129" s="111"/>
      <c r="M129" s="111"/>
      <c r="N129" s="46">
        <f t="shared" ref="N129:X129" si="30">N115+N124-N125-N126</f>
        <v>0</v>
      </c>
      <c r="O129" s="46">
        <f t="shared" si="30"/>
        <v>0</v>
      </c>
      <c r="P129" s="46">
        <f t="shared" si="30"/>
        <v>0</v>
      </c>
      <c r="Q129" s="46">
        <f t="shared" si="30"/>
        <v>0</v>
      </c>
      <c r="R129" s="46">
        <f t="shared" si="30"/>
        <v>0</v>
      </c>
      <c r="S129" s="46">
        <f t="shared" si="30"/>
        <v>0</v>
      </c>
      <c r="T129" s="46">
        <f t="shared" si="30"/>
        <v>0</v>
      </c>
      <c r="U129" s="46">
        <f t="shared" si="30"/>
        <v>0</v>
      </c>
      <c r="V129" s="46">
        <f t="shared" si="30"/>
        <v>0</v>
      </c>
      <c r="W129" s="46">
        <f t="shared" si="30"/>
        <v>0</v>
      </c>
      <c r="X129" s="46">
        <f t="shared" si="30"/>
        <v>0</v>
      </c>
    </row>
    <row r="130" spans="1:24" ht="15.95" customHeight="1">
      <c r="A130" s="103"/>
      <c r="B130" s="103"/>
      <c r="C130" s="103"/>
      <c r="D130" s="103"/>
      <c r="E130" s="103"/>
      <c r="F130" s="103"/>
      <c r="G130" s="103"/>
      <c r="H130" s="103"/>
      <c r="I130" s="103"/>
      <c r="J130" s="103"/>
      <c r="K130" s="103"/>
      <c r="L130" s="103"/>
      <c r="M130" s="103"/>
      <c r="N130" s="107"/>
      <c r="O130" s="107"/>
      <c r="P130" s="107"/>
      <c r="Q130" s="107"/>
      <c r="R130" s="107"/>
      <c r="S130" s="107"/>
      <c r="T130" s="107"/>
      <c r="U130" s="107"/>
      <c r="V130" s="107"/>
      <c r="W130" s="107"/>
    </row>
    <row r="131" spans="1:24" ht="15.95" customHeight="1">
      <c r="A131" s="10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row>
    <row r="132" spans="1:24" ht="15.95" customHeight="1">
      <c r="A132" s="103"/>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row>
    <row r="133" spans="1:24" ht="15.95" customHeight="1">
      <c r="A133" s="103"/>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row>
    <row r="134" spans="1:24" ht="15.95" customHeight="1">
      <c r="A134" s="103"/>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row>
    <row r="135" spans="1:24" ht="15.95" customHeight="1">
      <c r="A135" s="103"/>
      <c r="B135" s="103"/>
      <c r="C135" s="103"/>
      <c r="D135" s="103"/>
      <c r="E135" s="103"/>
      <c r="F135" s="103"/>
      <c r="G135" s="103"/>
      <c r="H135" s="103"/>
      <c r="I135" s="103"/>
      <c r="J135" s="103"/>
      <c r="K135" s="103"/>
      <c r="L135" s="103"/>
      <c r="M135" s="103"/>
      <c r="N135" s="103"/>
      <c r="O135" s="103"/>
      <c r="P135" s="103"/>
      <c r="Q135" s="103"/>
      <c r="R135" s="103"/>
      <c r="S135" s="103"/>
      <c r="T135" s="103"/>
    </row>
    <row r="136" spans="1:24" ht="15.95" customHeight="1">
      <c r="A136" s="103"/>
      <c r="B136" s="103"/>
      <c r="C136" s="103"/>
      <c r="D136" s="103"/>
      <c r="E136" s="103"/>
      <c r="F136" s="103"/>
      <c r="G136" s="103"/>
      <c r="H136" s="103"/>
      <c r="I136" s="103"/>
      <c r="J136" s="103"/>
      <c r="K136" s="103"/>
      <c r="L136" s="103"/>
      <c r="M136" s="103"/>
      <c r="N136" s="103"/>
      <c r="O136" s="103"/>
      <c r="P136" s="103"/>
      <c r="Q136" s="103"/>
      <c r="R136" s="103"/>
      <c r="S136" s="103"/>
      <c r="T136" s="103"/>
    </row>
    <row r="137" spans="1:24" ht="15.95" customHeight="1">
      <c r="A137" s="103"/>
      <c r="B137" s="103"/>
      <c r="C137" s="103"/>
      <c r="D137" s="103"/>
      <c r="E137" s="103"/>
      <c r="F137" s="103"/>
      <c r="G137" s="103"/>
      <c r="H137" s="103"/>
      <c r="I137" s="103"/>
      <c r="J137" s="103"/>
      <c r="K137" s="103"/>
      <c r="L137" s="103"/>
      <c r="M137" s="103"/>
      <c r="N137" s="103"/>
      <c r="O137" s="103"/>
      <c r="P137" s="103"/>
      <c r="Q137" s="103"/>
      <c r="R137" s="103"/>
      <c r="S137" s="103"/>
      <c r="T137" s="103"/>
    </row>
    <row r="138" spans="1:24" ht="15.95" customHeight="1">
      <c r="A138" s="103"/>
      <c r="B138" s="103"/>
      <c r="C138" s="103"/>
      <c r="D138" s="103"/>
      <c r="E138" s="103"/>
      <c r="F138" s="103"/>
      <c r="G138" s="103"/>
      <c r="H138" s="103"/>
      <c r="I138" s="103"/>
      <c r="J138" s="103"/>
      <c r="K138" s="103"/>
      <c r="L138" s="103"/>
      <c r="M138" s="103"/>
      <c r="N138" s="103"/>
      <c r="O138" s="103"/>
      <c r="P138" s="103"/>
      <c r="Q138" s="103"/>
      <c r="R138" s="103"/>
      <c r="S138" s="103"/>
      <c r="T138" s="103"/>
    </row>
    <row r="139" spans="1:24" ht="15.95" customHeight="1">
      <c r="A139" s="103"/>
      <c r="B139" s="103"/>
      <c r="C139" s="103"/>
      <c r="D139" s="103"/>
      <c r="E139" s="103"/>
      <c r="F139" s="103"/>
      <c r="G139" s="103"/>
      <c r="H139" s="103"/>
      <c r="I139" s="103"/>
      <c r="J139" s="103"/>
      <c r="K139" s="103"/>
      <c r="L139" s="103"/>
      <c r="M139" s="103"/>
      <c r="N139" s="103"/>
      <c r="O139" s="103"/>
      <c r="P139" s="103"/>
      <c r="Q139" s="103"/>
      <c r="R139" s="103"/>
      <c r="S139" s="103"/>
      <c r="T139" s="103"/>
    </row>
    <row r="140" spans="1:24" ht="15.95" customHeight="1">
      <c r="A140" s="103"/>
      <c r="B140" s="103"/>
      <c r="C140" s="103"/>
      <c r="D140" s="103"/>
      <c r="E140" s="103"/>
      <c r="F140" s="103"/>
      <c r="G140" s="103"/>
      <c r="H140" s="103"/>
      <c r="I140" s="103"/>
      <c r="J140" s="103"/>
      <c r="K140" s="103"/>
      <c r="L140" s="103"/>
      <c r="M140" s="103"/>
      <c r="N140" s="103"/>
      <c r="O140" s="103"/>
      <c r="P140" s="103"/>
      <c r="Q140" s="103"/>
      <c r="R140" s="103"/>
      <c r="S140" s="103"/>
      <c r="T140" s="103"/>
    </row>
    <row r="141" spans="1:24" ht="15.95" customHeight="1">
      <c r="A141" s="103"/>
      <c r="B141" s="103"/>
      <c r="C141" s="103"/>
      <c r="D141" s="103"/>
      <c r="E141" s="103"/>
      <c r="F141" s="103"/>
      <c r="G141" s="103"/>
      <c r="H141" s="103"/>
      <c r="I141" s="103"/>
      <c r="J141" s="103"/>
      <c r="K141" s="103"/>
      <c r="L141" s="103"/>
      <c r="M141" s="103"/>
      <c r="N141" s="103"/>
      <c r="O141" s="103"/>
      <c r="P141" s="103"/>
      <c r="Q141" s="103"/>
      <c r="R141" s="103"/>
      <c r="S141" s="103"/>
      <c r="T141" s="103"/>
    </row>
    <row r="142" spans="1:24" ht="15.95" customHeight="1">
      <c r="A142" s="103"/>
      <c r="B142" s="103"/>
      <c r="C142" s="103"/>
      <c r="D142" s="103"/>
      <c r="E142" s="103"/>
      <c r="F142" s="103"/>
      <c r="G142" s="103"/>
      <c r="H142" s="103"/>
      <c r="I142" s="103"/>
      <c r="J142" s="103"/>
      <c r="K142" s="103"/>
      <c r="L142" s="103"/>
      <c r="M142" s="103"/>
      <c r="N142" s="103"/>
      <c r="O142" s="103"/>
      <c r="P142" s="103"/>
      <c r="Q142" s="103"/>
      <c r="R142" s="103"/>
      <c r="S142" s="103"/>
      <c r="T142" s="103"/>
    </row>
    <row r="143" spans="1:24" ht="15.95" customHeight="1">
      <c r="A143" s="103"/>
      <c r="B143" s="103"/>
      <c r="C143" s="103"/>
      <c r="D143" s="103"/>
      <c r="E143" s="103"/>
      <c r="F143" s="103"/>
      <c r="G143" s="103"/>
      <c r="H143" s="103"/>
      <c r="I143" s="103"/>
      <c r="J143" s="103"/>
      <c r="K143" s="103"/>
      <c r="L143" s="103"/>
      <c r="M143" s="103"/>
      <c r="N143" s="103"/>
      <c r="O143" s="103"/>
      <c r="P143" s="103"/>
      <c r="Q143" s="103"/>
      <c r="R143" s="103"/>
      <c r="S143" s="103"/>
      <c r="T143" s="103"/>
    </row>
  </sheetData>
  <sheetProtection selectLockedCells="1"/>
  <mergeCells count="135">
    <mergeCell ref="A56:A59"/>
    <mergeCell ref="C96:H96"/>
    <mergeCell ref="B97:H97"/>
    <mergeCell ref="B98:H98"/>
    <mergeCell ref="A99:H99"/>
    <mergeCell ref="C93:C94"/>
    <mergeCell ref="B92:H92"/>
    <mergeCell ref="D93:H93"/>
    <mergeCell ref="D94:H94"/>
    <mergeCell ref="C95:H95"/>
    <mergeCell ref="A70:H70"/>
    <mergeCell ref="A60:A63"/>
    <mergeCell ref="B60:H60"/>
    <mergeCell ref="A67:H67"/>
    <mergeCell ref="A68:H68"/>
    <mergeCell ref="A69:H69"/>
    <mergeCell ref="B91:H91"/>
    <mergeCell ref="B61:H61"/>
    <mergeCell ref="B62:H62"/>
    <mergeCell ref="B63:H63"/>
    <mergeCell ref="A64:H64"/>
    <mergeCell ref="A40:A41"/>
    <mergeCell ref="B33:B36"/>
    <mergeCell ref="A49:A53"/>
    <mergeCell ref="A42:A48"/>
    <mergeCell ref="B49:H49"/>
    <mergeCell ref="B50:H50"/>
    <mergeCell ref="B51:H51"/>
    <mergeCell ref="B52:H52"/>
    <mergeCell ref="B53:H53"/>
    <mergeCell ref="C33:C34"/>
    <mergeCell ref="A25:A38"/>
    <mergeCell ref="B32:H32"/>
    <mergeCell ref="B37:H37"/>
    <mergeCell ref="B38:H38"/>
    <mergeCell ref="C35:H35"/>
    <mergeCell ref="A116:A119"/>
    <mergeCell ref="B116:H116"/>
    <mergeCell ref="B117:H117"/>
    <mergeCell ref="B118:H118"/>
    <mergeCell ref="B119:H119"/>
    <mergeCell ref="A102:A108"/>
    <mergeCell ref="A109:A113"/>
    <mergeCell ref="B109:H109"/>
    <mergeCell ref="B110:H110"/>
    <mergeCell ref="B111:H111"/>
    <mergeCell ref="B112:H112"/>
    <mergeCell ref="B113:H113"/>
    <mergeCell ref="B105:H105"/>
    <mergeCell ref="B106:H106"/>
    <mergeCell ref="B107:H107"/>
    <mergeCell ref="B108:H108"/>
    <mergeCell ref="B104:H104"/>
    <mergeCell ref="A129:H129"/>
    <mergeCell ref="A128:H128"/>
    <mergeCell ref="A124:H124"/>
    <mergeCell ref="A125:H125"/>
    <mergeCell ref="A126:H126"/>
    <mergeCell ref="A127:H127"/>
    <mergeCell ref="A120:A123"/>
    <mergeCell ref="B120:H120"/>
    <mergeCell ref="B121:H121"/>
    <mergeCell ref="B122:H122"/>
    <mergeCell ref="B123:H123"/>
    <mergeCell ref="D4:P6"/>
    <mergeCell ref="B15:H15"/>
    <mergeCell ref="B16:H16"/>
    <mergeCell ref="B17:H17"/>
    <mergeCell ref="B18:H18"/>
    <mergeCell ref="B19:H19"/>
    <mergeCell ref="B20:H20"/>
    <mergeCell ref="B21:H21"/>
    <mergeCell ref="B22:H22"/>
    <mergeCell ref="A13:I13"/>
    <mergeCell ref="D14:E14"/>
    <mergeCell ref="F14:G14"/>
    <mergeCell ref="H14:I14"/>
    <mergeCell ref="A15:A24"/>
    <mergeCell ref="B23:H23"/>
    <mergeCell ref="B24:H24"/>
    <mergeCell ref="B25:H25"/>
    <mergeCell ref="B26:H26"/>
    <mergeCell ref="B27:H27"/>
    <mergeCell ref="B28:H28"/>
    <mergeCell ref="B29:H29"/>
    <mergeCell ref="B30:H30"/>
    <mergeCell ref="B31:H31"/>
    <mergeCell ref="D33:H33"/>
    <mergeCell ref="D34:H34"/>
    <mergeCell ref="A115:H115"/>
    <mergeCell ref="A114:H11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73:I74"/>
    <mergeCell ref="B40:H40"/>
    <mergeCell ref="B41:H41"/>
    <mergeCell ref="B42:H42"/>
    <mergeCell ref="B43:H43"/>
    <mergeCell ref="B100:H100"/>
    <mergeCell ref="B101:H101"/>
    <mergeCell ref="B102:H102"/>
    <mergeCell ref="B103:H103"/>
    <mergeCell ref="B90:H90"/>
    <mergeCell ref="C36:H36"/>
    <mergeCell ref="A54:H54"/>
    <mergeCell ref="A55:H55"/>
    <mergeCell ref="A39:H39"/>
    <mergeCell ref="B44:H44"/>
    <mergeCell ref="B45:H45"/>
    <mergeCell ref="B46:H46"/>
    <mergeCell ref="B47:H47"/>
    <mergeCell ref="B48:H48"/>
    <mergeCell ref="B56:H56"/>
    <mergeCell ref="B57:H57"/>
    <mergeCell ref="B58:H58"/>
    <mergeCell ref="B59:H59"/>
    <mergeCell ref="A100:A101"/>
    <mergeCell ref="A75:A84"/>
    <mergeCell ref="A85:A98"/>
    <mergeCell ref="B93:B96"/>
    <mergeCell ref="A65:H65"/>
    <mergeCell ref="A66:H66"/>
  </mergeCells>
  <conditionalFormatting sqref="X17:X39 X54:X55 X64:X66 X114:X115 X124:X129 X11 X13:X15 X79:X99 X68:X69 X71:X77">
    <cfRule type="expression" dxfId="76" priority="77">
      <formula>#REF!=3</formula>
    </cfRule>
  </conditionalFormatting>
  <conditionalFormatting sqref="W17:W39 W54:W55 W64:W66 W114:W115 W11 W13:W15 W79:W99 W68:W69 W124:W130 W71:W77">
    <cfRule type="expression" dxfId="75" priority="76">
      <formula>#REF!=3</formula>
    </cfRule>
  </conditionalFormatting>
  <conditionalFormatting sqref="V17:V39 V54:V55 V64:V65 V114:V115 V11 V13:V15 V79:V99 V68:V69 V124:V130 V71:V77">
    <cfRule type="expression" dxfId="74" priority="75">
      <formula>#REF!=3</formula>
    </cfRule>
  </conditionalFormatting>
  <conditionalFormatting sqref="U17:U39 U54:U55 U64:U65 U114:U115 U11 U13:U15 U79:U99 R68:U69 R124:U130 R71:R72 S71:U77">
    <cfRule type="expression" dxfId="73" priority="74">
      <formula>#REF!=3</formula>
    </cfRule>
  </conditionalFormatting>
  <conditionalFormatting sqref="T81:T85 T17:T25 U66:X66 T34:T39 T54:T55 T64:T66 T95:T99 T114:T115 T11 T13:T15 T79">
    <cfRule type="expression" dxfId="72" priority="73">
      <formula>#REF!=3</formula>
    </cfRule>
  </conditionalFormatting>
  <conditionalFormatting sqref="S81:S85 S17:S39 S54:S55 S64:S66 S87:S99 S114:S115 S11 S13:S15 S79">
    <cfRule type="expression" dxfId="71" priority="72">
      <formula>#REF!=3</formula>
    </cfRule>
  </conditionalFormatting>
  <conditionalFormatting sqref="R79 R11 R13:R15 R74:R77 R81:R85 R17:R39 R54:R55 R64:R66 R87:R99 R114:R115">
    <cfRule type="expression" dxfId="70" priority="71">
      <formula>#REF!=3</formula>
    </cfRule>
  </conditionalFormatting>
  <conditionalFormatting sqref="T33">
    <cfRule type="expression" dxfId="69" priority="69">
      <formula>#REF!=3</formula>
    </cfRule>
  </conditionalFormatting>
  <conditionalFormatting sqref="T87:T94">
    <cfRule type="expression" dxfId="68" priority="68">
      <formula>#REF!=3</formula>
    </cfRule>
  </conditionalFormatting>
  <conditionalFormatting sqref="T26:T32">
    <cfRule type="expression" dxfId="67" priority="66">
      <formula>#REF!=3</formula>
    </cfRule>
  </conditionalFormatting>
  <conditionalFormatting sqref="X40:X53">
    <cfRule type="expression" dxfId="66" priority="65">
      <formula>#REF!=3</formula>
    </cfRule>
  </conditionalFormatting>
  <conditionalFormatting sqref="W40:W53">
    <cfRule type="expression" dxfId="65" priority="64">
      <formula>#REF!=3</formula>
    </cfRule>
  </conditionalFormatting>
  <conditionalFormatting sqref="V40:V53">
    <cfRule type="expression" dxfId="64" priority="63">
      <formula>#REF!=3</formula>
    </cfRule>
  </conditionalFormatting>
  <conditionalFormatting sqref="U40:U53">
    <cfRule type="expression" dxfId="63" priority="62">
      <formula>#REF!=3</formula>
    </cfRule>
  </conditionalFormatting>
  <conditionalFormatting sqref="T40:T53">
    <cfRule type="expression" dxfId="62" priority="61">
      <formula>#REF!=3</formula>
    </cfRule>
  </conditionalFormatting>
  <conditionalFormatting sqref="S40:S53">
    <cfRule type="expression" dxfId="61" priority="60">
      <formula>#REF!=3</formula>
    </cfRule>
  </conditionalFormatting>
  <conditionalFormatting sqref="R40:R53">
    <cfRule type="expression" dxfId="60" priority="59">
      <formula>#REF!=3</formula>
    </cfRule>
  </conditionalFormatting>
  <conditionalFormatting sqref="X56:X63">
    <cfRule type="expression" dxfId="59" priority="58">
      <formula>#REF!=3</formula>
    </cfRule>
  </conditionalFormatting>
  <conditionalFormatting sqref="W56:W63">
    <cfRule type="expression" dxfId="58" priority="57">
      <formula>#REF!=3</formula>
    </cfRule>
  </conditionalFormatting>
  <conditionalFormatting sqref="V56:V63">
    <cfRule type="expression" dxfId="57" priority="56">
      <formula>#REF!=3</formula>
    </cfRule>
  </conditionalFormatting>
  <conditionalFormatting sqref="U56:U63">
    <cfRule type="expression" dxfId="56" priority="55">
      <formula>#REF!=3</formula>
    </cfRule>
  </conditionalFormatting>
  <conditionalFormatting sqref="T56:T63">
    <cfRule type="expression" dxfId="55" priority="54">
      <formula>#REF!=3</formula>
    </cfRule>
  </conditionalFormatting>
  <conditionalFormatting sqref="S56:S63">
    <cfRule type="expression" dxfId="54" priority="53">
      <formula>#REF!=3</formula>
    </cfRule>
  </conditionalFormatting>
  <conditionalFormatting sqref="R56:R63">
    <cfRule type="expression" dxfId="53" priority="52">
      <formula>#REF!=3</formula>
    </cfRule>
  </conditionalFormatting>
  <conditionalFormatting sqref="X67">
    <cfRule type="expression" dxfId="52" priority="51">
      <formula>#REF!=3</formula>
    </cfRule>
  </conditionalFormatting>
  <conditionalFormatting sqref="W67">
    <cfRule type="expression" dxfId="51" priority="50">
      <formula>#REF!=3</formula>
    </cfRule>
  </conditionalFormatting>
  <conditionalFormatting sqref="V67">
    <cfRule type="expression" dxfId="50" priority="49">
      <formula>#REF!=3</formula>
    </cfRule>
  </conditionalFormatting>
  <conditionalFormatting sqref="U67">
    <cfRule type="expression" dxfId="49" priority="48">
      <formula>#REF!=3</formula>
    </cfRule>
  </conditionalFormatting>
  <conditionalFormatting sqref="T67">
    <cfRule type="expression" dxfId="48" priority="47">
      <formula>#REF!=3</formula>
    </cfRule>
  </conditionalFormatting>
  <conditionalFormatting sqref="S67">
    <cfRule type="expression" dxfId="47" priority="46">
      <formula>#REF!=3</formula>
    </cfRule>
  </conditionalFormatting>
  <conditionalFormatting sqref="R67">
    <cfRule type="expression" dxfId="46" priority="45">
      <formula>#REF!=3</formula>
    </cfRule>
  </conditionalFormatting>
  <conditionalFormatting sqref="X100:X113">
    <cfRule type="expression" dxfId="45" priority="44">
      <formula>#REF!=3</formula>
    </cfRule>
  </conditionalFormatting>
  <conditionalFormatting sqref="W100:W113">
    <cfRule type="expression" dxfId="44" priority="43">
      <formula>#REF!=3</formula>
    </cfRule>
  </conditionalFormatting>
  <conditionalFormatting sqref="V100:V113">
    <cfRule type="expression" dxfId="43" priority="42">
      <formula>#REF!=3</formula>
    </cfRule>
  </conditionalFormatting>
  <conditionalFormatting sqref="U100:U113">
    <cfRule type="expression" dxfId="42" priority="41">
      <formula>#REF!=3</formula>
    </cfRule>
  </conditionalFormatting>
  <conditionalFormatting sqref="T100:T113">
    <cfRule type="expression" dxfId="41" priority="40">
      <formula>#REF!=3</formula>
    </cfRule>
  </conditionalFormatting>
  <conditionalFormatting sqref="S100:S113">
    <cfRule type="expression" dxfId="40" priority="39">
      <formula>#REF!=3</formula>
    </cfRule>
  </conditionalFormatting>
  <conditionalFormatting sqref="R100:R113">
    <cfRule type="expression" dxfId="39" priority="38">
      <formula>#REF!=3</formula>
    </cfRule>
  </conditionalFormatting>
  <conditionalFormatting sqref="X116:X123">
    <cfRule type="expression" dxfId="38" priority="37">
      <formula>#REF!=3</formula>
    </cfRule>
  </conditionalFormatting>
  <conditionalFormatting sqref="W116:W123">
    <cfRule type="expression" dxfId="37" priority="36">
      <formula>#REF!=3</formula>
    </cfRule>
  </conditionalFormatting>
  <conditionalFormatting sqref="V116:V123">
    <cfRule type="expression" dxfId="36" priority="35">
      <formula>#REF!=3</formula>
    </cfRule>
  </conditionalFormatting>
  <conditionalFormatting sqref="U116:U123">
    <cfRule type="expression" dxfId="35" priority="34">
      <formula>#REF!=3</formula>
    </cfRule>
  </conditionalFormatting>
  <conditionalFormatting sqref="T116:T123">
    <cfRule type="expression" dxfId="34" priority="33">
      <formula>#REF!=3</formula>
    </cfRule>
  </conditionalFormatting>
  <conditionalFormatting sqref="S116:S123">
    <cfRule type="expression" dxfId="33" priority="32">
      <formula>#REF!=3</formula>
    </cfRule>
  </conditionalFormatting>
  <conditionalFormatting sqref="R116:R123">
    <cfRule type="expression" dxfId="32" priority="31">
      <formula>#REF!=3</formula>
    </cfRule>
  </conditionalFormatting>
  <conditionalFormatting sqref="O15:O17 O19:O23 O25:O37 O40:O53 O56:O63 O65 O67">
    <cfRule type="expression" dxfId="31" priority="29">
      <formula>EXACT($O$12,"Projet")</formula>
    </cfRule>
  </conditionalFormatting>
  <conditionalFormatting sqref="P15:P17 P19:P23 P25:P37 P40:P53 P56:P63 P65 P67">
    <cfRule type="expression" dxfId="30" priority="28">
      <formula>EXACT($P$12,"Projet")</formula>
    </cfRule>
  </conditionalFormatting>
  <conditionalFormatting sqref="Q15:Q17 Q19:Q23 Q25:Q37 Q40:Q53 Q56:Q63 Q65 Q67">
    <cfRule type="expression" dxfId="29" priority="27">
      <formula>EXACT($Q$12,"Projet")</formula>
    </cfRule>
  </conditionalFormatting>
  <conditionalFormatting sqref="R15:R17 R19:R23 R25:R37 R40:R53 R56:R63 R65 R67">
    <cfRule type="expression" dxfId="28" priority="26">
      <formula>EXACT($R$12,"Projet")</formula>
    </cfRule>
  </conditionalFormatting>
  <conditionalFormatting sqref="S15:S17 S19:S23 S25:S37 S40:S53 S56:S63 S65 S67">
    <cfRule type="expression" dxfId="27" priority="25">
      <formula>EXACT($S$12,"Postprojet")</formula>
    </cfRule>
  </conditionalFormatting>
  <conditionalFormatting sqref="T15:T17 T19:T23 T25:T37 T40:T53 T56:T63 T65 T67">
    <cfRule type="expression" dxfId="26" priority="24">
      <formula>EXACT($T$12,"Postprojet")</formula>
    </cfRule>
  </conditionalFormatting>
  <conditionalFormatting sqref="U15:U17 U19:U23 U25:U37 U40:U53 U56:U63 U65 U67">
    <cfRule type="expression" dxfId="25" priority="23">
      <formula>EXACT($U$12,"Postprojet")</formula>
    </cfRule>
  </conditionalFormatting>
  <conditionalFormatting sqref="V15:V17 V19:V23 V25:V37 V40:V53 V56:V63 V65 V67">
    <cfRule type="expression" dxfId="24" priority="22">
      <formula>EXACT($V$12,"Postprojet")</formula>
    </cfRule>
  </conditionalFormatting>
  <conditionalFormatting sqref="W15:W17 W19:W23 W25:W37 W40:W53 W56:W63 W65 W67">
    <cfRule type="expression" dxfId="23" priority="21">
      <formula>EXACT($W$12,"Postprojet")</formula>
    </cfRule>
  </conditionalFormatting>
  <conditionalFormatting sqref="N15:N17 N19:N23 N25:N37 N40:N53 N56:N63 N65 N67">
    <cfRule type="expression" dxfId="22" priority="20">
      <formula>EXACT($N$12,"Prévision")</formula>
    </cfRule>
  </conditionalFormatting>
  <conditionalFormatting sqref="X15:X17 X19:X23 X25:X37 X40:X53 X56:X63 X65 X67">
    <cfRule type="expression" dxfId="21" priority="19">
      <formula>EXACT($X$12,"Non concerné")</formula>
    </cfRule>
  </conditionalFormatting>
  <conditionalFormatting sqref="X70">
    <cfRule type="expression" dxfId="17" priority="18">
      <formula>#REF!=3</formula>
    </cfRule>
  </conditionalFormatting>
  <conditionalFormatting sqref="W70">
    <cfRule type="expression" dxfId="16" priority="17">
      <formula>#REF!=3</formula>
    </cfRule>
  </conditionalFormatting>
  <conditionalFormatting sqref="V70">
    <cfRule type="expression" dxfId="15" priority="16">
      <formula>#REF!=3</formula>
    </cfRule>
  </conditionalFormatting>
  <conditionalFormatting sqref="U70">
    <cfRule type="expression" dxfId="14" priority="15">
      <formula>#REF!=3</formula>
    </cfRule>
  </conditionalFormatting>
  <conditionalFormatting sqref="T70">
    <cfRule type="expression" dxfId="13" priority="14">
      <formula>#REF!=3</formula>
    </cfRule>
  </conditionalFormatting>
  <conditionalFormatting sqref="S70">
    <cfRule type="expression" dxfId="12" priority="13">
      <formula>#REF!=3</formula>
    </cfRule>
  </conditionalFormatting>
  <conditionalFormatting sqref="R70">
    <cfRule type="expression" dxfId="11" priority="12">
      <formula>#REF!=3</formula>
    </cfRule>
  </conditionalFormatting>
  <conditionalFormatting sqref="O70">
    <cfRule type="expression" dxfId="10" priority="11">
      <formula>EXACT($O$12,"Projet")</formula>
    </cfRule>
  </conditionalFormatting>
  <conditionalFormatting sqref="P70">
    <cfRule type="expression" dxfId="9" priority="10">
      <formula>EXACT($P$12,"Projet")</formula>
    </cfRule>
  </conditionalFormatting>
  <conditionalFormatting sqref="Q70">
    <cfRule type="expression" dxfId="8" priority="9">
      <formula>EXACT($Q$12,"Projet")</formula>
    </cfRule>
  </conditionalFormatting>
  <conditionalFormatting sqref="R70">
    <cfRule type="expression" dxfId="7" priority="8">
      <formula>EXACT($R$12,"Projet")</formula>
    </cfRule>
  </conditionalFormatting>
  <conditionalFormatting sqref="S70">
    <cfRule type="expression" dxfId="6" priority="7">
      <formula>EXACT($S$12,"Postprojet")</formula>
    </cfRule>
  </conditionalFormatting>
  <conditionalFormatting sqref="T70">
    <cfRule type="expression" dxfId="5" priority="6">
      <formula>EXACT($T$12,"Postprojet")</formula>
    </cfRule>
  </conditionalFormatting>
  <conditionalFormatting sqref="U70">
    <cfRule type="expression" dxfId="4" priority="5">
      <formula>EXACT($U$12,"Postprojet")</formula>
    </cfRule>
  </conditionalFormatting>
  <conditionalFormatting sqref="V70">
    <cfRule type="expression" dxfId="3" priority="4">
      <formula>EXACT($V$12,"Postprojet")</formula>
    </cfRule>
  </conditionalFormatting>
  <conditionalFormatting sqref="W70">
    <cfRule type="expression" dxfId="2" priority="3">
      <formula>EXACT($W$12,"Postprojet")</formula>
    </cfRule>
  </conditionalFormatting>
  <conditionalFormatting sqref="N70">
    <cfRule type="expression" dxfId="1" priority="2">
      <formula>EXACT($N$12,"Prévision")</formula>
    </cfRule>
  </conditionalFormatting>
  <conditionalFormatting sqref="X70">
    <cfRule type="expression" dxfId="0" priority="1">
      <formula>EXACT($X$12,"Non concerné")</formula>
    </cfRule>
  </conditionalFormatting>
  <dataValidations disablePrompts="1" count="2">
    <dataValidation allowBlank="1" showInputMessage="1" showErrorMessage="1" prompt="Part de l'impôt société pour le projet" sqref="N126:X127" xr:uid="{AF20CCFB-D574-4DBA-833C-9BF91D1CBE93}"/>
    <dataValidation allowBlank="1" showInputMessage="1" showErrorMessage="1" prompt="Définition INSEE d'un ETP : https://www.insee.fr/fr/metadonnees/definition/c1729" sqref="N70:X70" xr:uid="{9FE2C243-5FDB-4EB9-B3AC-ED2FF004C6CF}"/>
  </dataValidations>
  <pageMargins left="0.7" right="0.7" top="0.75" bottom="0.75" header="0.3" footer="0.3"/>
  <pageSetup orientation="portrait"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73476"/>
  </sheetPr>
  <dimension ref="A1:AD494"/>
  <sheetViews>
    <sheetView showGridLines="0" topLeftCell="A37" zoomScale="85" zoomScaleNormal="85" workbookViewId="0">
      <selection activeCell="L85" sqref="A83:L85"/>
    </sheetView>
  </sheetViews>
  <sheetFormatPr baseColWidth="10" defaultColWidth="10.875" defaultRowHeight="15.95" customHeight="1"/>
  <cols>
    <col min="1" max="2" width="3.375" style="104" customWidth="1"/>
    <col min="3" max="3" width="10.875" style="104" customWidth="1"/>
    <col min="4" max="4" width="5.375" style="104" customWidth="1"/>
    <col min="5" max="6" width="10.875" style="104" customWidth="1"/>
    <col min="7" max="7" width="3.125" style="104" customWidth="1"/>
    <col min="8" max="8" width="1.375" style="104" customWidth="1"/>
    <col min="9" max="9" width="3.125" style="104" customWidth="1"/>
    <col min="10" max="10" width="2.875" style="104" customWidth="1"/>
    <col min="11" max="24" width="10.875" style="104" customWidth="1"/>
    <col min="25" max="16384" width="10.875" style="104"/>
  </cols>
  <sheetData>
    <row r="1" spans="1:30" s="74" customFormat="1" ht="17.100000000000001" customHeight="1">
      <c r="A1" s="73"/>
      <c r="B1" s="73"/>
      <c r="C1" s="73"/>
      <c r="D1" s="237" t="s">
        <v>321</v>
      </c>
      <c r="E1" s="238"/>
      <c r="F1" s="238"/>
      <c r="G1" s="238"/>
      <c r="H1" s="238"/>
      <c r="I1" s="238"/>
      <c r="J1" s="238"/>
      <c r="K1" s="238"/>
      <c r="L1" s="238"/>
      <c r="M1" s="238"/>
      <c r="N1" s="238"/>
      <c r="O1" s="238"/>
      <c r="P1" s="238"/>
      <c r="Q1" s="145"/>
      <c r="R1" s="75"/>
      <c r="S1" s="76"/>
      <c r="T1" s="76"/>
      <c r="U1" s="76"/>
      <c r="V1" s="76"/>
      <c r="W1" s="76"/>
      <c r="X1" s="76"/>
      <c r="Y1" s="76"/>
    </row>
    <row r="2" spans="1:30" s="74" customFormat="1" ht="15.95" customHeight="1">
      <c r="A2" s="73"/>
      <c r="B2" s="73"/>
      <c r="C2" s="73"/>
      <c r="D2" s="238"/>
      <c r="E2" s="238"/>
      <c r="F2" s="238"/>
      <c r="G2" s="238"/>
      <c r="H2" s="238"/>
      <c r="I2" s="238"/>
      <c r="J2" s="238"/>
      <c r="K2" s="238"/>
      <c r="L2" s="238"/>
      <c r="M2" s="238"/>
      <c r="N2" s="238"/>
      <c r="O2" s="238"/>
      <c r="P2" s="238"/>
      <c r="Q2" s="145"/>
      <c r="R2" s="75"/>
      <c r="S2" s="78"/>
      <c r="T2" s="78"/>
      <c r="U2" s="78"/>
      <c r="V2" s="78"/>
      <c r="W2" s="78"/>
      <c r="X2" s="78"/>
      <c r="Y2" s="78"/>
    </row>
    <row r="3" spans="1:30" s="74" customFormat="1" ht="15.95" customHeight="1">
      <c r="A3" s="73"/>
      <c r="B3" s="73"/>
      <c r="C3" s="73"/>
      <c r="D3" s="238"/>
      <c r="E3" s="238"/>
      <c r="F3" s="238"/>
      <c r="G3" s="238"/>
      <c r="H3" s="238"/>
      <c r="I3" s="238"/>
      <c r="J3" s="238"/>
      <c r="K3" s="238"/>
      <c r="L3" s="238"/>
      <c r="M3" s="238"/>
      <c r="N3" s="238"/>
      <c r="O3" s="238"/>
      <c r="P3" s="238"/>
      <c r="Q3" s="145"/>
      <c r="R3" s="75"/>
      <c r="S3" s="78"/>
      <c r="T3" s="78"/>
      <c r="U3" s="78"/>
      <c r="V3" s="78"/>
      <c r="W3" s="78"/>
      <c r="X3" s="78"/>
      <c r="Y3" s="78"/>
    </row>
    <row r="4" spans="1:30" s="74" customFormat="1" ht="15.95" customHeight="1">
      <c r="A4" s="73"/>
      <c r="B4" s="73"/>
      <c r="C4" s="73"/>
      <c r="D4" s="75"/>
      <c r="E4" s="75"/>
      <c r="F4" s="75"/>
      <c r="G4" s="75"/>
      <c r="H4" s="75"/>
      <c r="I4" s="75"/>
      <c r="J4" s="75"/>
      <c r="K4" s="75"/>
      <c r="L4" s="75"/>
      <c r="M4" s="75"/>
      <c r="N4" s="75"/>
      <c r="O4" s="75"/>
      <c r="P4" s="75"/>
      <c r="Q4" s="145"/>
      <c r="R4" s="75"/>
      <c r="S4" s="78"/>
      <c r="T4" s="78"/>
      <c r="U4" s="78"/>
      <c r="V4" s="78"/>
      <c r="W4" s="78"/>
      <c r="X4" s="78"/>
      <c r="Y4" s="78"/>
    </row>
    <row r="5" spans="1:30" s="74" customFormat="1" ht="15.95" customHeight="1">
      <c r="A5" s="73"/>
      <c r="B5" s="73"/>
      <c r="C5" s="73"/>
      <c r="D5" s="75"/>
      <c r="E5" s="75"/>
      <c r="F5" s="75"/>
      <c r="G5" s="75"/>
      <c r="H5" s="75"/>
      <c r="I5" s="75"/>
      <c r="J5" s="75"/>
      <c r="K5" s="75"/>
      <c r="L5" s="75"/>
      <c r="M5" s="75"/>
      <c r="N5" s="75"/>
      <c r="O5" s="75"/>
      <c r="P5" s="75"/>
      <c r="Q5" s="145"/>
      <c r="R5" s="75"/>
      <c r="S5" s="78"/>
      <c r="T5" s="78"/>
      <c r="U5" s="78"/>
      <c r="V5" s="78"/>
      <c r="W5" s="78"/>
      <c r="X5" s="78"/>
      <c r="Y5" s="78"/>
    </row>
    <row r="6" spans="1:30" s="74" customFormat="1" ht="15.95" customHeight="1">
      <c r="A6" s="73"/>
      <c r="B6" s="73"/>
      <c r="C6" s="73"/>
      <c r="D6" s="73"/>
      <c r="E6" s="73"/>
      <c r="F6" s="73"/>
      <c r="G6" s="73"/>
      <c r="H6" s="75"/>
      <c r="I6" s="75"/>
      <c r="J6" s="75"/>
      <c r="K6" s="75"/>
      <c r="L6" s="75"/>
      <c r="M6" s="75"/>
      <c r="N6" s="75"/>
      <c r="O6" s="75"/>
      <c r="P6" s="75"/>
      <c r="Q6" s="75"/>
      <c r="R6" s="75"/>
      <c r="S6" s="79"/>
      <c r="T6" s="79"/>
      <c r="U6" s="79"/>
      <c r="V6" s="79"/>
      <c r="W6" s="79"/>
      <c r="X6" s="79"/>
      <c r="Y6" s="79"/>
    </row>
    <row r="7" spans="1:30" s="74" customFormat="1" ht="15.95" customHeight="1">
      <c r="A7" s="73"/>
      <c r="B7" s="73"/>
      <c r="C7" s="73"/>
      <c r="D7" s="73"/>
      <c r="E7" s="73"/>
      <c r="F7" s="73"/>
      <c r="G7" s="73"/>
      <c r="H7" s="75"/>
      <c r="I7" s="75"/>
      <c r="J7" s="75"/>
      <c r="K7" s="75"/>
      <c r="L7" s="75"/>
      <c r="M7" s="75"/>
      <c r="N7" s="75"/>
      <c r="O7" s="75"/>
      <c r="P7" s="75"/>
      <c r="Q7" s="75"/>
      <c r="R7" s="75"/>
      <c r="S7" s="79"/>
      <c r="T7" s="79"/>
      <c r="U7" s="79"/>
      <c r="V7" s="79"/>
      <c r="W7" s="79"/>
      <c r="X7" s="79"/>
      <c r="Y7" s="79"/>
    </row>
    <row r="8" spans="1:30" ht="18" customHeight="1">
      <c r="A8" s="103"/>
      <c r="B8" s="312"/>
      <c r="C8" s="312"/>
      <c r="D8" s="36" t="s">
        <v>276</v>
      </c>
      <c r="E8" s="34"/>
      <c r="F8" s="116"/>
      <c r="G8" s="117"/>
      <c r="H8" s="117"/>
      <c r="I8" s="117"/>
      <c r="J8" s="117"/>
      <c r="K8" s="304"/>
      <c r="L8" s="304"/>
      <c r="M8" s="304"/>
      <c r="N8" s="304"/>
      <c r="O8" s="304"/>
      <c r="P8" s="304"/>
      <c r="Q8" s="304"/>
      <c r="R8" s="304"/>
      <c r="S8" s="304"/>
      <c r="T8" s="304"/>
      <c r="U8" s="304"/>
      <c r="V8" s="304"/>
      <c r="W8" s="304"/>
      <c r="X8" s="304"/>
      <c r="Y8" s="74"/>
      <c r="Z8" s="74"/>
      <c r="AA8" s="74"/>
      <c r="AB8" s="74"/>
      <c r="AC8" s="74"/>
      <c r="AD8" s="74"/>
    </row>
    <row r="9" spans="1:30" ht="18" customHeight="1">
      <c r="A9" s="103"/>
      <c r="B9" s="118"/>
      <c r="C9" s="118"/>
      <c r="D9" s="37" t="s">
        <v>277</v>
      </c>
      <c r="E9" s="35"/>
      <c r="F9" s="119"/>
      <c r="G9" s="120"/>
      <c r="H9" s="120"/>
      <c r="I9" s="120"/>
      <c r="J9" s="120"/>
      <c r="K9" s="304"/>
      <c r="L9" s="304"/>
      <c r="M9" s="304"/>
      <c r="N9" s="304"/>
      <c r="O9" s="304"/>
      <c r="P9" s="304"/>
      <c r="Q9" s="304"/>
      <c r="R9" s="304"/>
      <c r="S9" s="304"/>
      <c r="T9" s="304"/>
      <c r="U9" s="304"/>
      <c r="V9" s="304"/>
      <c r="W9" s="304"/>
      <c r="X9" s="304"/>
      <c r="Y9" s="74"/>
      <c r="Z9" s="74"/>
      <c r="AA9" s="74"/>
      <c r="AB9" s="74"/>
      <c r="AC9" s="74"/>
      <c r="AD9" s="74"/>
    </row>
    <row r="10" spans="1:30" ht="18" customHeight="1">
      <c r="A10" s="103"/>
      <c r="B10" s="118"/>
      <c r="C10" s="118"/>
      <c r="D10" s="38" t="s">
        <v>286</v>
      </c>
      <c r="E10" s="121"/>
      <c r="F10" s="122"/>
      <c r="G10" s="123"/>
      <c r="H10" s="123"/>
      <c r="I10" s="123"/>
      <c r="J10" s="123"/>
      <c r="K10" s="304"/>
      <c r="L10" s="304"/>
      <c r="M10" s="304"/>
      <c r="N10" s="304"/>
      <c r="O10" s="304"/>
      <c r="P10" s="304"/>
      <c r="Q10" s="304"/>
      <c r="R10" s="304"/>
      <c r="S10" s="304"/>
      <c r="T10" s="304"/>
      <c r="U10" s="304"/>
      <c r="V10" s="304"/>
      <c r="W10" s="304"/>
      <c r="X10" s="304"/>
      <c r="Y10" s="74"/>
      <c r="Z10" s="74"/>
      <c r="AA10" s="74"/>
      <c r="AB10" s="74"/>
      <c r="AC10" s="74"/>
      <c r="AD10" s="74"/>
    </row>
    <row r="11" spans="1:30" ht="14.1" customHeight="1">
      <c r="A11" s="16"/>
      <c r="B11" s="17"/>
      <c r="C11" s="17"/>
      <c r="D11" s="17"/>
      <c r="E11" s="17"/>
      <c r="F11" s="17"/>
      <c r="G11" s="16"/>
      <c r="H11" s="16"/>
      <c r="I11" s="313"/>
      <c r="J11" s="313"/>
      <c r="K11" s="100"/>
      <c r="L11" s="100"/>
      <c r="M11" s="100"/>
      <c r="N11" s="100"/>
      <c r="O11" s="100"/>
      <c r="P11" s="100"/>
      <c r="Q11" s="100"/>
      <c r="R11" s="100"/>
      <c r="S11" s="73"/>
      <c r="T11" s="74"/>
      <c r="U11" s="74"/>
      <c r="V11" s="74"/>
      <c r="W11" s="74"/>
      <c r="X11" s="74"/>
      <c r="Y11" s="74"/>
      <c r="Z11" s="74"/>
      <c r="AA11" s="74"/>
      <c r="AB11" s="74"/>
      <c r="AC11" s="74"/>
      <c r="AD11" s="74"/>
    </row>
    <row r="12" spans="1:30" ht="14.1" customHeight="1">
      <c r="A12" s="17"/>
      <c r="B12" s="17"/>
      <c r="C12" s="17"/>
      <c r="D12" s="17"/>
      <c r="E12" s="17"/>
      <c r="F12" s="17"/>
      <c r="G12" s="73"/>
      <c r="H12" s="73"/>
      <c r="I12" s="73"/>
      <c r="J12" s="73"/>
      <c r="K12" s="176">
        <f>'Accueil et vérifications'!I18</f>
        <v>2019</v>
      </c>
      <c r="L12" s="176">
        <f>'Accueil et vérifications'!J18</f>
        <v>2020</v>
      </c>
      <c r="M12" s="176" t="str">
        <f>'Accueil et vérifications'!K18</f>
        <v>2021</v>
      </c>
      <c r="N12" s="181">
        <f>'Accueil et vérifications'!L18</f>
        <v>2022</v>
      </c>
      <c r="O12" s="181">
        <f>'Accueil et vérifications'!M18</f>
        <v>2023</v>
      </c>
      <c r="P12" s="181">
        <f>'Accueil et vérifications'!N18</f>
        <v>2024</v>
      </c>
      <c r="Q12" s="181">
        <f>'Accueil et vérifications'!O18</f>
        <v>2025</v>
      </c>
      <c r="R12" s="181">
        <f>'Accueil et vérifications'!P18</f>
        <v>2026</v>
      </c>
      <c r="S12" s="181">
        <f>'Accueil et vérifications'!Q18</f>
        <v>2027</v>
      </c>
      <c r="T12" s="181">
        <f>'Accueil et vérifications'!R18</f>
        <v>2028</v>
      </c>
      <c r="U12" s="181">
        <f>'Accueil et vérifications'!S18</f>
        <v>2029</v>
      </c>
      <c r="V12" s="181">
        <f>'Accueil et vérifications'!T18</f>
        <v>2030</v>
      </c>
      <c r="W12" s="181">
        <f>'Accueil et vérifications'!U18</f>
        <v>2031</v>
      </c>
      <c r="X12" s="181">
        <f>'Accueil et vérifications'!V18</f>
        <v>2032</v>
      </c>
      <c r="Y12" s="74"/>
      <c r="Z12" s="74"/>
      <c r="AA12" s="74"/>
      <c r="AB12" s="74"/>
      <c r="AC12" s="74"/>
      <c r="AD12" s="74"/>
    </row>
    <row r="13" spans="1:30" s="106" customFormat="1" ht="14.1" customHeight="1">
      <c r="A13" s="124"/>
      <c r="B13" s="17"/>
      <c r="C13" s="17"/>
      <c r="D13" s="17"/>
      <c r="E13" s="17"/>
      <c r="F13" s="17"/>
      <c r="G13" s="124"/>
      <c r="H13" s="124"/>
      <c r="I13" s="124"/>
      <c r="J13" s="124"/>
      <c r="K13" s="177" t="str">
        <f>HLOOKUP(K12,'Accueil et vérifications'!I18:V19,2,TRUE)</f>
        <v>Réel - Liasse</v>
      </c>
      <c r="L13" s="177" t="str">
        <f>HLOOKUP(L12,'Accueil et vérifications'!J18:W19,2,TRUE)</f>
        <v>Réel - Liasse</v>
      </c>
      <c r="M13" s="177" t="str">
        <f>HLOOKUP(M12,'Accueil et vérifications'!K18:X19,2,TRUE)</f>
        <v>Réel - Liasse</v>
      </c>
      <c r="N13" s="182" t="str">
        <f>HLOOKUP(N12,'Accueil et vérifications'!L18:Y19,2,TRUE)</f>
        <v>Projet</v>
      </c>
      <c r="O13" s="182" t="str">
        <f>HLOOKUP(O12,'Accueil et vérifications'!M18:Z19,2,TRUE)</f>
        <v>Projet</v>
      </c>
      <c r="P13" s="182" t="str">
        <f>HLOOKUP(P12,'Accueil et vérifications'!N18:AA19,2,TRUE)</f>
        <v>Projet</v>
      </c>
      <c r="Q13" s="182" t="str">
        <f>HLOOKUP(Q12,'Accueil et vérifications'!O18:AB19,2,TRUE)</f>
        <v>Projet</v>
      </c>
      <c r="R13" s="182" t="str">
        <f>HLOOKUP(R12,'Accueil et vérifications'!P18:AC19,2,TRUE)</f>
        <v>Postprojet</v>
      </c>
      <c r="S13" s="182" t="str">
        <f>HLOOKUP(S12,'Accueil et vérifications'!Q18:AD19,2,TRUE)</f>
        <v>Postprojet</v>
      </c>
      <c r="T13" s="182" t="str">
        <f>HLOOKUP(T12,'Accueil et vérifications'!R18:AE19,2,TRUE)</f>
        <v>Postprojet</v>
      </c>
      <c r="U13" s="182" t="str">
        <f>HLOOKUP(U12,'Accueil et vérifications'!S18:AF19,2,TRUE)</f>
        <v>Postprojet</v>
      </c>
      <c r="V13" s="182" t="str">
        <f>HLOOKUP(V12,'Accueil et vérifications'!T18:AG19,2,TRUE)</f>
        <v>Postprojet</v>
      </c>
      <c r="W13" s="182" t="str">
        <f>HLOOKUP(W12,'Accueil et vérifications'!U18:AH19,2,TRUE)</f>
        <v>Non concerné</v>
      </c>
      <c r="X13" s="182" t="str">
        <f>HLOOKUP(X12,'Accueil et vérifications'!V18:AI19,2,TRUE)</f>
        <v>Non concerné</v>
      </c>
      <c r="Y13" s="125"/>
      <c r="Z13" s="125"/>
      <c r="AA13" s="125"/>
      <c r="AB13" s="125"/>
      <c r="AC13" s="125"/>
      <c r="AD13" s="125"/>
    </row>
    <row r="14" spans="1:30" ht="14.1" customHeight="1">
      <c r="A14" s="264" t="s">
        <v>273</v>
      </c>
      <c r="B14" s="264"/>
      <c r="C14" s="264"/>
      <c r="D14" s="264"/>
      <c r="E14" s="264"/>
      <c r="F14" s="264"/>
      <c r="G14" s="264"/>
      <c r="H14" s="264"/>
      <c r="I14" s="264"/>
      <c r="J14" s="264"/>
      <c r="K14" s="5"/>
      <c r="L14" s="5"/>
      <c r="M14" s="5"/>
      <c r="N14" s="84"/>
      <c r="O14" s="84"/>
      <c r="P14" s="84"/>
      <c r="Q14" s="84"/>
      <c r="R14" s="84"/>
      <c r="S14" s="84"/>
      <c r="T14" s="84"/>
      <c r="U14" s="94"/>
      <c r="V14" s="126"/>
      <c r="W14" s="94"/>
      <c r="X14" s="94"/>
      <c r="Y14" s="74"/>
      <c r="Z14" s="74"/>
      <c r="AA14" s="74"/>
      <c r="AB14" s="74"/>
      <c r="AC14" s="74"/>
      <c r="AD14" s="74"/>
    </row>
    <row r="15" spans="1:30" ht="14.1" customHeight="1">
      <c r="A15" s="73"/>
      <c r="B15" s="73"/>
      <c r="C15" s="73"/>
      <c r="D15" s="73"/>
      <c r="E15" s="73"/>
      <c r="F15" s="73"/>
      <c r="G15" s="127"/>
      <c r="H15" s="127"/>
      <c r="I15" s="127"/>
      <c r="J15" s="127"/>
      <c r="K15" s="127"/>
      <c r="L15" s="103"/>
      <c r="M15" s="73"/>
      <c r="N15" s="84"/>
      <c r="O15" s="84"/>
      <c r="P15" s="84"/>
      <c r="Q15" s="84"/>
      <c r="R15" s="84"/>
      <c r="S15" s="84"/>
      <c r="T15" s="94"/>
      <c r="U15" s="94"/>
      <c r="V15" s="94"/>
      <c r="W15" s="94"/>
      <c r="X15" s="94"/>
      <c r="Y15" s="74"/>
      <c r="Z15" s="74"/>
      <c r="AA15" s="74"/>
      <c r="AB15" s="74"/>
      <c r="AC15" s="74"/>
      <c r="AD15" s="74"/>
    </row>
    <row r="16" spans="1:30" ht="14.1" customHeight="1">
      <c r="A16" s="314" t="s">
        <v>123</v>
      </c>
      <c r="B16" s="314"/>
      <c r="C16" s="314"/>
      <c r="D16" s="314"/>
      <c r="E16" s="314"/>
      <c r="F16" s="314"/>
      <c r="G16" s="31" t="s">
        <v>124</v>
      </c>
      <c r="H16" s="73"/>
      <c r="I16" s="73"/>
      <c r="J16" s="73"/>
      <c r="K16" s="183"/>
      <c r="L16" s="183"/>
      <c r="M16" s="183"/>
      <c r="N16" s="114"/>
      <c r="O16" s="114"/>
      <c r="P16" s="114"/>
      <c r="Q16" s="114"/>
      <c r="R16" s="114"/>
      <c r="S16" s="114"/>
      <c r="T16" s="114"/>
      <c r="U16" s="128"/>
      <c r="V16" s="128"/>
      <c r="W16" s="128"/>
      <c r="X16" s="128"/>
      <c r="Y16" s="74"/>
      <c r="Z16" s="74"/>
      <c r="AA16" s="74"/>
      <c r="AB16" s="74"/>
      <c r="AC16" s="74"/>
      <c r="AD16" s="74"/>
    </row>
    <row r="17" spans="1:30" ht="14.1" customHeight="1">
      <c r="A17" s="305" t="s">
        <v>125</v>
      </c>
      <c r="B17" s="306"/>
      <c r="C17" s="306"/>
      <c r="D17" s="306"/>
      <c r="E17" s="306"/>
      <c r="F17" s="307"/>
      <c r="G17" s="11"/>
      <c r="H17" s="73"/>
      <c r="I17" s="73"/>
      <c r="J17" s="73"/>
      <c r="K17" s="180"/>
      <c r="L17" s="180"/>
      <c r="M17" s="180"/>
      <c r="N17" s="114"/>
      <c r="O17" s="114"/>
      <c r="P17" s="114"/>
      <c r="Q17" s="114"/>
      <c r="R17" s="129"/>
      <c r="S17" s="114"/>
      <c r="T17" s="114"/>
      <c r="U17" s="128"/>
      <c r="V17" s="128"/>
      <c r="W17" s="128"/>
      <c r="X17" s="128"/>
      <c r="Y17" s="74"/>
      <c r="Z17" s="74"/>
      <c r="AA17" s="74"/>
      <c r="AB17" s="74"/>
      <c r="AC17" s="74"/>
      <c r="AD17" s="74"/>
    </row>
    <row r="18" spans="1:30" ht="14.1" customHeight="1">
      <c r="A18" s="294" t="s">
        <v>126</v>
      </c>
      <c r="B18" s="311"/>
      <c r="C18" s="311"/>
      <c r="D18" s="311"/>
      <c r="E18" s="311"/>
      <c r="F18" s="311"/>
      <c r="G18" s="31" t="s">
        <v>127</v>
      </c>
      <c r="H18" s="18"/>
      <c r="I18" s="19" t="s">
        <v>128</v>
      </c>
      <c r="J18" s="18"/>
      <c r="K18" s="184"/>
      <c r="L18" s="184"/>
      <c r="M18" s="184"/>
      <c r="N18" s="42">
        <f t="shared" ref="N18:P18" si="0">N17+N16</f>
        <v>0</v>
      </c>
      <c r="O18" s="42">
        <f t="shared" si="0"/>
        <v>0</v>
      </c>
      <c r="P18" s="42">
        <f t="shared" si="0"/>
        <v>0</v>
      </c>
      <c r="Q18" s="42">
        <f>Q17+Q16</f>
        <v>0</v>
      </c>
      <c r="R18" s="42">
        <f t="shared" ref="R18:S18" si="1">R17+R16</f>
        <v>0</v>
      </c>
      <c r="S18" s="42">
        <f t="shared" si="1"/>
        <v>0</v>
      </c>
      <c r="T18" s="42">
        <f t="shared" ref="T18:X18" si="2">T17+T16</f>
        <v>0</v>
      </c>
      <c r="U18" s="42">
        <f t="shared" si="2"/>
        <v>0</v>
      </c>
      <c r="V18" s="42">
        <f t="shared" si="2"/>
        <v>0</v>
      </c>
      <c r="W18" s="42">
        <f t="shared" si="2"/>
        <v>0</v>
      </c>
      <c r="X18" s="42">
        <f t="shared" si="2"/>
        <v>0</v>
      </c>
      <c r="Y18" s="74"/>
      <c r="Z18" s="74"/>
      <c r="AA18" s="74"/>
      <c r="AB18" s="74"/>
      <c r="AC18" s="74"/>
      <c r="AD18" s="74"/>
    </row>
    <row r="19" spans="1:30" ht="14.1" customHeight="1">
      <c r="A19" s="322" t="s">
        <v>129</v>
      </c>
      <c r="B19" s="324" t="s">
        <v>130</v>
      </c>
      <c r="C19" s="292" t="s">
        <v>131</v>
      </c>
      <c r="D19" s="303"/>
      <c r="E19" s="303"/>
      <c r="F19" s="303"/>
      <c r="G19" s="31" t="s">
        <v>132</v>
      </c>
      <c r="H19" s="12"/>
      <c r="I19" s="31" t="s">
        <v>133</v>
      </c>
      <c r="J19" s="3"/>
      <c r="K19" s="180"/>
      <c r="L19" s="180"/>
      <c r="M19" s="180"/>
      <c r="N19" s="71"/>
      <c r="O19" s="71"/>
      <c r="P19" s="71"/>
      <c r="Q19" s="44"/>
      <c r="R19" s="44"/>
      <c r="S19" s="44"/>
      <c r="T19" s="44"/>
      <c r="U19" s="44"/>
      <c r="V19" s="44"/>
      <c r="W19" s="44"/>
      <c r="X19" s="44"/>
      <c r="Y19" s="74"/>
      <c r="Z19" s="74"/>
      <c r="AA19" s="74"/>
      <c r="AB19" s="74"/>
      <c r="AC19" s="74"/>
      <c r="AD19" s="74"/>
    </row>
    <row r="20" spans="1:30" ht="14.1" customHeight="1">
      <c r="A20" s="323"/>
      <c r="B20" s="325"/>
      <c r="C20" s="292" t="s">
        <v>134</v>
      </c>
      <c r="D20" s="303"/>
      <c r="E20" s="293"/>
      <c r="F20" s="293"/>
      <c r="G20" s="31" t="s">
        <v>135</v>
      </c>
      <c r="H20" s="12"/>
      <c r="I20" s="31" t="s">
        <v>136</v>
      </c>
      <c r="J20" s="3"/>
      <c r="K20" s="180"/>
      <c r="L20" s="180"/>
      <c r="M20" s="180"/>
      <c r="N20" s="44"/>
      <c r="O20" s="44"/>
      <c r="P20" s="44"/>
      <c r="Q20" s="44"/>
      <c r="R20" s="44"/>
      <c r="S20" s="44"/>
      <c r="T20" s="44"/>
      <c r="U20" s="44"/>
      <c r="V20" s="44"/>
      <c r="W20" s="44"/>
      <c r="X20" s="44"/>
      <c r="Y20" s="74"/>
      <c r="Z20" s="74"/>
      <c r="AA20" s="74"/>
      <c r="AB20" s="74"/>
      <c r="AC20" s="74"/>
      <c r="AD20" s="74"/>
    </row>
    <row r="21" spans="1:30" ht="14.1" customHeight="1">
      <c r="A21" s="323"/>
      <c r="B21" s="325"/>
      <c r="C21" s="292" t="s">
        <v>137</v>
      </c>
      <c r="D21" s="303"/>
      <c r="E21" s="293"/>
      <c r="F21" s="293"/>
      <c r="G21" s="31" t="s">
        <v>138</v>
      </c>
      <c r="H21" s="12"/>
      <c r="I21" s="31" t="s">
        <v>139</v>
      </c>
      <c r="J21" s="3"/>
      <c r="K21" s="180"/>
      <c r="L21" s="180"/>
      <c r="M21" s="180"/>
      <c r="N21" s="44"/>
      <c r="O21" s="44"/>
      <c r="P21" s="44"/>
      <c r="Q21" s="44"/>
      <c r="R21" s="44"/>
      <c r="S21" s="44"/>
      <c r="T21" s="44"/>
      <c r="U21" s="44"/>
      <c r="V21" s="44"/>
      <c r="W21" s="44"/>
      <c r="X21" s="44"/>
      <c r="Y21" s="74"/>
      <c r="Z21" s="74"/>
      <c r="AA21" s="74"/>
      <c r="AB21" s="74"/>
      <c r="AC21" s="74"/>
      <c r="AD21" s="74"/>
    </row>
    <row r="22" spans="1:30" ht="14.1" customHeight="1">
      <c r="A22" s="323"/>
      <c r="B22" s="325"/>
      <c r="C22" s="292" t="s">
        <v>140</v>
      </c>
      <c r="D22" s="303"/>
      <c r="E22" s="293"/>
      <c r="F22" s="293"/>
      <c r="G22" s="31" t="s">
        <v>141</v>
      </c>
      <c r="H22" s="12"/>
      <c r="I22" s="31" t="s">
        <v>142</v>
      </c>
      <c r="J22" s="3"/>
      <c r="K22" s="180"/>
      <c r="L22" s="180"/>
      <c r="M22" s="180"/>
      <c r="N22" s="44"/>
      <c r="O22" s="44"/>
      <c r="P22" s="44"/>
      <c r="Q22" s="44"/>
      <c r="R22" s="44"/>
      <c r="S22" s="44"/>
      <c r="T22" s="44"/>
      <c r="U22" s="44"/>
      <c r="V22" s="44"/>
      <c r="W22" s="44"/>
      <c r="X22" s="44"/>
      <c r="Y22" s="74"/>
      <c r="Z22" s="74"/>
      <c r="AA22" s="74"/>
      <c r="AB22" s="74"/>
      <c r="AC22" s="74"/>
      <c r="AD22" s="74"/>
    </row>
    <row r="23" spans="1:30" ht="14.1" customHeight="1">
      <c r="A23" s="323"/>
      <c r="B23" s="325"/>
      <c r="C23" s="292" t="s">
        <v>143</v>
      </c>
      <c r="D23" s="303"/>
      <c r="E23" s="293"/>
      <c r="F23" s="293"/>
      <c r="G23" s="31" t="s">
        <v>144</v>
      </c>
      <c r="H23" s="12"/>
      <c r="I23" s="31" t="s">
        <v>145</v>
      </c>
      <c r="J23" s="3"/>
      <c r="K23" s="180"/>
      <c r="L23" s="180"/>
      <c r="M23" s="180"/>
      <c r="N23" s="44"/>
      <c r="O23" s="44"/>
      <c r="P23" s="44"/>
      <c r="Q23" s="44"/>
      <c r="R23" s="44"/>
      <c r="S23" s="44"/>
      <c r="T23" s="44"/>
      <c r="U23" s="44"/>
      <c r="V23" s="44"/>
      <c r="W23" s="44"/>
      <c r="X23" s="44"/>
      <c r="Y23" s="74"/>
      <c r="Z23" s="74"/>
      <c r="AA23" s="74"/>
      <c r="AB23" s="74"/>
      <c r="AC23" s="74"/>
      <c r="AD23" s="74"/>
    </row>
    <row r="24" spans="1:30" ht="14.1" customHeight="1">
      <c r="A24" s="323"/>
      <c r="B24" s="69"/>
      <c r="C24" s="292" t="s">
        <v>146</v>
      </c>
      <c r="D24" s="303"/>
      <c r="E24" s="293"/>
      <c r="F24" s="293"/>
      <c r="G24" s="31" t="s">
        <v>147</v>
      </c>
      <c r="H24" s="12"/>
      <c r="I24" s="31" t="s">
        <v>148</v>
      </c>
      <c r="J24" s="3"/>
      <c r="K24" s="180"/>
      <c r="L24" s="180"/>
      <c r="M24" s="180"/>
      <c r="N24" s="44"/>
      <c r="O24" s="44"/>
      <c r="P24" s="44"/>
      <c r="Q24" s="44"/>
      <c r="R24" s="44"/>
      <c r="S24" s="44"/>
      <c r="T24" s="44"/>
      <c r="U24" s="44"/>
      <c r="V24" s="44"/>
      <c r="W24" s="44"/>
      <c r="X24" s="44"/>
      <c r="Y24" s="74"/>
      <c r="Z24" s="74"/>
      <c r="AA24" s="74"/>
      <c r="AB24" s="74"/>
      <c r="AC24" s="74"/>
      <c r="AD24" s="74"/>
    </row>
    <row r="25" spans="1:30" ht="14.1" customHeight="1">
      <c r="A25" s="323"/>
      <c r="B25" s="324" t="s">
        <v>149</v>
      </c>
      <c r="C25" s="292" t="s">
        <v>150</v>
      </c>
      <c r="D25" s="303"/>
      <c r="E25" s="293"/>
      <c r="F25" s="293"/>
      <c r="G25" s="31" t="s">
        <v>151</v>
      </c>
      <c r="H25" s="12"/>
      <c r="I25" s="31" t="s">
        <v>152</v>
      </c>
      <c r="J25" s="3"/>
      <c r="K25" s="180"/>
      <c r="L25" s="180"/>
      <c r="M25" s="180"/>
      <c r="N25" s="44"/>
      <c r="O25" s="44"/>
      <c r="P25" s="44"/>
      <c r="Q25" s="44"/>
      <c r="R25" s="44"/>
      <c r="S25" s="44"/>
      <c r="T25" s="44"/>
      <c r="U25" s="44"/>
      <c r="V25" s="44"/>
      <c r="W25" s="44"/>
      <c r="X25" s="44"/>
      <c r="Y25" s="74"/>
      <c r="Z25" s="74"/>
      <c r="AA25" s="74"/>
      <c r="AB25" s="74"/>
      <c r="AC25" s="74"/>
      <c r="AD25" s="74"/>
    </row>
    <row r="26" spans="1:30" ht="14.1" customHeight="1">
      <c r="A26" s="323"/>
      <c r="B26" s="325"/>
      <c r="C26" s="292" t="s">
        <v>153</v>
      </c>
      <c r="D26" s="303"/>
      <c r="E26" s="293"/>
      <c r="F26" s="293"/>
      <c r="G26" s="31" t="s">
        <v>154</v>
      </c>
      <c r="H26" s="12"/>
      <c r="I26" s="31" t="s">
        <v>155</v>
      </c>
      <c r="J26" s="3"/>
      <c r="K26" s="180"/>
      <c r="L26" s="180"/>
      <c r="M26" s="180"/>
      <c r="N26" s="49"/>
      <c r="O26" s="49"/>
      <c r="P26" s="49"/>
      <c r="Q26" s="49"/>
      <c r="R26" s="49"/>
      <c r="S26" s="49"/>
      <c r="T26" s="49"/>
      <c r="U26" s="49"/>
      <c r="V26" s="49"/>
      <c r="W26" s="49"/>
      <c r="X26" s="49"/>
      <c r="Y26" s="74"/>
      <c r="Z26" s="74"/>
      <c r="AA26" s="74"/>
      <c r="AC26" s="74"/>
      <c r="AD26" s="74"/>
    </row>
    <row r="27" spans="1:30" ht="14.1" customHeight="1">
      <c r="A27" s="323"/>
      <c r="B27" s="325"/>
      <c r="C27" s="292" t="s">
        <v>156</v>
      </c>
      <c r="D27" s="303"/>
      <c r="E27" s="293"/>
      <c r="F27" s="293"/>
      <c r="G27" s="31" t="s">
        <v>157</v>
      </c>
      <c r="H27" s="12"/>
      <c r="I27" s="31" t="s">
        <v>158</v>
      </c>
      <c r="J27" s="3"/>
      <c r="K27" s="180"/>
      <c r="L27" s="180"/>
      <c r="M27" s="180"/>
      <c r="N27" s="44"/>
      <c r="O27" s="44"/>
      <c r="P27" s="44"/>
      <c r="Q27" s="44"/>
      <c r="R27" s="44"/>
      <c r="S27" s="44"/>
      <c r="T27" s="44"/>
      <c r="U27" s="44"/>
      <c r="V27" s="44"/>
      <c r="W27" s="44"/>
      <c r="X27" s="44"/>
      <c r="Y27" s="74"/>
      <c r="Z27" s="74"/>
      <c r="AA27" s="74"/>
      <c r="AB27" s="74"/>
      <c r="AC27" s="74"/>
      <c r="AD27" s="74"/>
    </row>
    <row r="28" spans="1:30" ht="14.1" customHeight="1">
      <c r="A28" s="323"/>
      <c r="B28" s="309" t="s">
        <v>159</v>
      </c>
      <c r="C28" s="292" t="s">
        <v>160</v>
      </c>
      <c r="D28" s="303"/>
      <c r="E28" s="293"/>
      <c r="F28" s="293"/>
      <c r="G28" s="31" t="s">
        <v>161</v>
      </c>
      <c r="H28" s="12"/>
      <c r="I28" s="31" t="s">
        <v>162</v>
      </c>
      <c r="J28" s="3"/>
      <c r="K28" s="180"/>
      <c r="L28" s="180"/>
      <c r="M28" s="180"/>
      <c r="N28" s="44"/>
      <c r="O28" s="44"/>
      <c r="P28" s="44"/>
      <c r="Q28" s="44"/>
      <c r="R28" s="44"/>
      <c r="S28" s="44"/>
      <c r="T28" s="44"/>
      <c r="U28" s="44"/>
      <c r="V28" s="44"/>
      <c r="W28" s="44"/>
      <c r="X28" s="44"/>
      <c r="Y28" s="74"/>
      <c r="Z28" s="74"/>
      <c r="AA28" s="74"/>
      <c r="AB28" s="74"/>
      <c r="AC28" s="74"/>
      <c r="AD28" s="74"/>
    </row>
    <row r="29" spans="1:30" ht="14.1" customHeight="1">
      <c r="A29" s="323"/>
      <c r="B29" s="310"/>
      <c r="C29" s="292" t="s">
        <v>163</v>
      </c>
      <c r="D29" s="303"/>
      <c r="E29" s="293"/>
      <c r="F29" s="293"/>
      <c r="G29" s="31" t="s">
        <v>164</v>
      </c>
      <c r="H29" s="12"/>
      <c r="I29" s="31" t="s">
        <v>165</v>
      </c>
      <c r="J29" s="3"/>
      <c r="K29" s="180"/>
      <c r="L29" s="180"/>
      <c r="M29" s="180"/>
      <c r="N29" s="50">
        <f>N31-N30-SUM(N19:N28)</f>
        <v>0</v>
      </c>
      <c r="O29" s="50">
        <f t="shared" ref="O29:T29" si="3">O31-O30-SUM(O19:O28)</f>
        <v>0</v>
      </c>
      <c r="P29" s="50">
        <f t="shared" si="3"/>
        <v>0</v>
      </c>
      <c r="Q29" s="50">
        <f t="shared" si="3"/>
        <v>0</v>
      </c>
      <c r="R29" s="50">
        <f t="shared" si="3"/>
        <v>0</v>
      </c>
      <c r="S29" s="50">
        <f t="shared" si="3"/>
        <v>0</v>
      </c>
      <c r="T29" s="50">
        <f t="shared" si="3"/>
        <v>0</v>
      </c>
      <c r="U29" s="50">
        <f t="shared" ref="U29" si="4">U31-U30-SUM(U19:U28)</f>
        <v>0</v>
      </c>
      <c r="V29" s="50">
        <f t="shared" ref="V29" si="5">V31-V30-SUM(V19:V28)</f>
        <v>0</v>
      </c>
      <c r="W29" s="50">
        <f t="shared" ref="W29" si="6">W31-W30-SUM(W19:W28)</f>
        <v>0</v>
      </c>
      <c r="X29" s="50">
        <f t="shared" ref="X29" si="7">X31-X30-SUM(X19:X28)</f>
        <v>0</v>
      </c>
      <c r="Y29" s="74"/>
      <c r="Z29" s="74"/>
      <c r="AA29" s="74"/>
      <c r="AB29" s="74"/>
      <c r="AC29" s="74"/>
      <c r="AD29" s="74"/>
    </row>
    <row r="30" spans="1:30" ht="14.1" customHeight="1">
      <c r="A30" s="309" t="s">
        <v>166</v>
      </c>
      <c r="B30" s="310"/>
      <c r="C30" s="292" t="s">
        <v>167</v>
      </c>
      <c r="D30" s="303"/>
      <c r="E30" s="293"/>
      <c r="F30" s="293"/>
      <c r="G30" s="31" t="s">
        <v>168</v>
      </c>
      <c r="H30" s="12"/>
      <c r="I30" s="31" t="s">
        <v>169</v>
      </c>
      <c r="J30" s="3"/>
      <c r="K30" s="180"/>
      <c r="L30" s="180"/>
      <c r="M30" s="180"/>
      <c r="N30" s="44"/>
      <c r="O30" s="44"/>
      <c r="P30" s="44"/>
      <c r="Q30" s="44"/>
      <c r="R30" s="44"/>
      <c r="S30" s="44"/>
      <c r="T30" s="44"/>
      <c r="U30" s="44"/>
      <c r="V30" s="44"/>
      <c r="W30" s="44"/>
      <c r="X30" s="44"/>
      <c r="Y30" s="74"/>
      <c r="Z30" s="74"/>
      <c r="AA30" s="74"/>
      <c r="AB30" s="74"/>
      <c r="AC30" s="74"/>
      <c r="AD30" s="74"/>
    </row>
    <row r="31" spans="1:30" ht="14.1" customHeight="1">
      <c r="A31" s="310"/>
      <c r="B31" s="310"/>
      <c r="C31" s="294" t="s">
        <v>170</v>
      </c>
      <c r="D31" s="311"/>
      <c r="E31" s="253"/>
      <c r="F31" s="253"/>
      <c r="G31" s="31" t="s">
        <v>171</v>
      </c>
      <c r="H31" s="12"/>
      <c r="I31" s="31" t="s">
        <v>172</v>
      </c>
      <c r="J31" s="12"/>
      <c r="K31" s="180"/>
      <c r="L31" s="180"/>
      <c r="M31" s="180"/>
      <c r="N31" s="42">
        <f>N35-N34-N33-N32-N18</f>
        <v>0</v>
      </c>
      <c r="O31" s="42">
        <f t="shared" ref="O31:T31" si="8">O35-O34-O33-O32-O18</f>
        <v>0</v>
      </c>
      <c r="P31" s="42">
        <f t="shared" si="8"/>
        <v>0</v>
      </c>
      <c r="Q31" s="42">
        <f t="shared" si="8"/>
        <v>0</v>
      </c>
      <c r="R31" s="42">
        <f t="shared" si="8"/>
        <v>0</v>
      </c>
      <c r="S31" s="42">
        <f t="shared" si="8"/>
        <v>0</v>
      </c>
      <c r="T31" s="42">
        <f t="shared" si="8"/>
        <v>0</v>
      </c>
      <c r="U31" s="42">
        <f t="shared" ref="U31" si="9">U35-U34-U33-U32-U18</f>
        <v>0</v>
      </c>
      <c r="V31" s="42">
        <f t="shared" ref="V31" si="10">V35-V34-V33-V32-V18</f>
        <v>0</v>
      </c>
      <c r="W31" s="42">
        <f t="shared" ref="W31" si="11">W35-W34-W33-W32-W18</f>
        <v>0</v>
      </c>
      <c r="X31" s="42">
        <f t="shared" ref="X31" si="12">X35-X34-X33-X32-X18</f>
        <v>0</v>
      </c>
      <c r="Y31" s="74"/>
      <c r="Z31" s="74"/>
      <c r="AA31" s="74"/>
      <c r="AB31" s="74"/>
      <c r="AC31" s="74"/>
      <c r="AD31" s="74"/>
    </row>
    <row r="32" spans="1:30" ht="14.1" customHeight="1">
      <c r="A32" s="310"/>
      <c r="B32" s="310"/>
      <c r="C32" s="292" t="s">
        <v>268</v>
      </c>
      <c r="D32" s="303"/>
      <c r="E32" s="303"/>
      <c r="F32" s="303"/>
      <c r="G32" s="31" t="s">
        <v>173</v>
      </c>
      <c r="H32" s="12"/>
      <c r="I32" s="26"/>
      <c r="J32" s="30"/>
      <c r="K32" s="180"/>
      <c r="L32" s="180"/>
      <c r="M32" s="180"/>
      <c r="N32" s="44"/>
      <c r="O32" s="44"/>
      <c r="P32" s="44"/>
      <c r="Q32" s="44"/>
      <c r="R32" s="44"/>
      <c r="S32" s="44"/>
      <c r="T32" s="44"/>
      <c r="U32" s="44"/>
      <c r="V32" s="44"/>
      <c r="W32" s="44"/>
      <c r="X32" s="44"/>
      <c r="Y32" s="74"/>
      <c r="Z32" s="74"/>
      <c r="AA32" s="74"/>
      <c r="AB32" s="74"/>
      <c r="AC32" s="74"/>
      <c r="AD32" s="74"/>
    </row>
    <row r="33" spans="1:30" ht="14.1" customHeight="1">
      <c r="A33" s="310"/>
      <c r="B33" s="310"/>
      <c r="C33" s="292" t="s">
        <v>269</v>
      </c>
      <c r="D33" s="303"/>
      <c r="E33" s="303"/>
      <c r="F33" s="303"/>
      <c r="G33" s="20" t="s">
        <v>174</v>
      </c>
      <c r="H33" s="12"/>
      <c r="I33" s="26"/>
      <c r="J33" s="30"/>
      <c r="K33" s="180"/>
      <c r="L33" s="180"/>
      <c r="M33" s="180"/>
      <c r="N33" s="44"/>
      <c r="O33" s="44"/>
      <c r="P33" s="44"/>
      <c r="Q33" s="44"/>
      <c r="R33" s="44"/>
      <c r="S33" s="44"/>
      <c r="T33" s="44"/>
      <c r="U33" s="44"/>
      <c r="V33" s="44"/>
      <c r="W33" s="44"/>
      <c r="X33" s="44"/>
      <c r="Y33" s="74"/>
      <c r="Z33" s="74"/>
      <c r="AA33" s="74"/>
      <c r="AB33" s="74"/>
      <c r="AC33" s="74"/>
      <c r="AD33" s="74"/>
    </row>
    <row r="34" spans="1:30" ht="14.1" customHeight="1">
      <c r="A34" s="310"/>
      <c r="B34" s="310"/>
      <c r="C34" s="292" t="s">
        <v>270</v>
      </c>
      <c r="D34" s="303"/>
      <c r="E34" s="303"/>
      <c r="F34" s="303"/>
      <c r="G34" s="20" t="s">
        <v>175</v>
      </c>
      <c r="H34" s="12"/>
      <c r="I34" s="26"/>
      <c r="J34" s="30"/>
      <c r="K34" s="180"/>
      <c r="L34" s="180"/>
      <c r="M34" s="180"/>
      <c r="N34" s="44"/>
      <c r="O34" s="44"/>
      <c r="P34" s="44"/>
      <c r="Q34" s="44"/>
      <c r="R34" s="44"/>
      <c r="S34" s="44"/>
      <c r="T34" s="44"/>
      <c r="U34" s="44"/>
      <c r="V34" s="44"/>
      <c r="W34" s="44"/>
      <c r="X34" s="44"/>
      <c r="Y34" s="74"/>
      <c r="Z34" s="74"/>
      <c r="AA34" s="74"/>
      <c r="AB34" s="74"/>
      <c r="AC34" s="74"/>
      <c r="AD34" s="74"/>
    </row>
    <row r="35" spans="1:30" ht="14.1" customHeight="1">
      <c r="A35" s="310"/>
      <c r="B35" s="310"/>
      <c r="C35" s="294" t="s">
        <v>176</v>
      </c>
      <c r="D35" s="311"/>
      <c r="E35" s="311"/>
      <c r="F35" s="311"/>
      <c r="G35" s="20" t="s">
        <v>177</v>
      </c>
      <c r="H35" s="12"/>
      <c r="I35" s="31" t="s">
        <v>178</v>
      </c>
      <c r="J35" s="12"/>
      <c r="K35" s="180"/>
      <c r="L35" s="180"/>
      <c r="M35" s="180"/>
      <c r="N35" s="51">
        <f>N76</f>
        <v>0</v>
      </c>
      <c r="O35" s="51">
        <f t="shared" ref="O35:T35" si="13">O76</f>
        <v>0</v>
      </c>
      <c r="P35" s="51">
        <f t="shared" si="13"/>
        <v>0</v>
      </c>
      <c r="Q35" s="51">
        <f t="shared" si="13"/>
        <v>0</v>
      </c>
      <c r="R35" s="51">
        <f t="shared" si="13"/>
        <v>0</v>
      </c>
      <c r="S35" s="51">
        <f t="shared" si="13"/>
        <v>0</v>
      </c>
      <c r="T35" s="51">
        <f t="shared" si="13"/>
        <v>0</v>
      </c>
      <c r="U35" s="51">
        <f t="shared" ref="U35:X35" si="14">U76</f>
        <v>0</v>
      </c>
      <c r="V35" s="51">
        <f t="shared" si="14"/>
        <v>0</v>
      </c>
      <c r="W35" s="51">
        <f t="shared" si="14"/>
        <v>0</v>
      </c>
      <c r="X35" s="51">
        <f t="shared" si="14"/>
        <v>0</v>
      </c>
      <c r="Y35" s="74"/>
      <c r="Z35" s="74"/>
      <c r="AA35" s="74"/>
      <c r="AB35" s="74"/>
      <c r="AC35" s="74"/>
      <c r="AD35" s="74"/>
    </row>
    <row r="36" spans="1:30" ht="14.1" customHeight="1">
      <c r="A36" s="103"/>
      <c r="B36" s="103"/>
      <c r="C36" s="13"/>
      <c r="D36" s="13"/>
      <c r="E36" s="11"/>
      <c r="F36" s="14"/>
      <c r="G36" s="14"/>
      <c r="H36" s="14"/>
      <c r="I36" s="14"/>
      <c r="J36" s="103"/>
      <c r="K36" s="15"/>
      <c r="L36" s="103"/>
      <c r="M36" s="103"/>
      <c r="N36" s="52"/>
      <c r="O36" s="52"/>
      <c r="P36" s="52"/>
      <c r="Q36" s="52"/>
      <c r="R36" s="52"/>
      <c r="S36" s="52"/>
      <c r="T36" s="52"/>
      <c r="U36" s="52"/>
      <c r="V36" s="52"/>
      <c r="W36" s="52"/>
      <c r="X36" s="52"/>
      <c r="Y36" s="74"/>
      <c r="Z36" s="74"/>
      <c r="AA36" s="74"/>
      <c r="AB36" s="74"/>
      <c r="AC36" s="74"/>
      <c r="AD36" s="74"/>
    </row>
    <row r="37" spans="1:30" ht="14.1" customHeight="1">
      <c r="A37" s="103"/>
      <c r="B37" s="103"/>
      <c r="C37" s="319" t="s">
        <v>179</v>
      </c>
      <c r="D37" s="320"/>
      <c r="E37" s="320"/>
      <c r="F37" s="320"/>
      <c r="G37" s="320"/>
      <c r="H37" s="320"/>
      <c r="I37" s="320"/>
      <c r="J37" s="320"/>
      <c r="K37" s="15"/>
      <c r="L37" s="103"/>
      <c r="M37" s="103"/>
      <c r="N37" s="52"/>
      <c r="O37" s="52"/>
      <c r="P37" s="52"/>
      <c r="Q37" s="52"/>
      <c r="R37" s="52"/>
      <c r="S37" s="52"/>
      <c r="T37" s="52"/>
      <c r="U37" s="52"/>
      <c r="V37" s="52"/>
      <c r="W37" s="52"/>
      <c r="X37" s="52"/>
      <c r="Y37" s="74"/>
      <c r="Z37" s="74"/>
      <c r="AA37" s="74"/>
      <c r="AB37" s="74"/>
      <c r="AC37" s="74"/>
      <c r="AD37" s="74"/>
    </row>
    <row r="38" spans="1:30" ht="14.1" customHeight="1">
      <c r="A38" s="103"/>
      <c r="B38" s="103"/>
      <c r="C38" s="103"/>
      <c r="D38" s="103"/>
      <c r="E38" s="103"/>
      <c r="F38" s="103"/>
      <c r="G38" s="103"/>
      <c r="H38" s="103"/>
      <c r="I38" s="103"/>
      <c r="J38" s="103"/>
      <c r="K38" s="103"/>
      <c r="L38" s="103"/>
      <c r="M38" s="103"/>
      <c r="N38" s="52"/>
      <c r="O38" s="52"/>
      <c r="P38" s="52"/>
      <c r="Q38" s="52"/>
      <c r="R38" s="52"/>
      <c r="S38" s="52"/>
      <c r="T38" s="52"/>
      <c r="U38" s="52"/>
      <c r="V38" s="52"/>
      <c r="W38" s="52"/>
      <c r="X38" s="52"/>
      <c r="Y38" s="74"/>
      <c r="Z38" s="74"/>
      <c r="AA38" s="74"/>
      <c r="AB38" s="74"/>
      <c r="AC38" s="74"/>
      <c r="AD38" s="74"/>
    </row>
    <row r="39" spans="1:30" ht="14.1" customHeight="1">
      <c r="A39" s="321"/>
      <c r="B39" s="321"/>
      <c r="C39" s="321"/>
      <c r="D39" s="321"/>
      <c r="E39" s="321"/>
      <c r="F39" s="321"/>
      <c r="G39" s="321"/>
      <c r="H39" s="73"/>
      <c r="I39" s="32"/>
      <c r="J39" s="32"/>
      <c r="K39" s="32"/>
      <c r="L39" s="32"/>
      <c r="M39" s="32"/>
      <c r="N39" s="53"/>
      <c r="O39" s="53"/>
      <c r="P39" s="53"/>
      <c r="Q39" s="53"/>
      <c r="R39" s="53"/>
      <c r="S39" s="53"/>
      <c r="T39" s="53"/>
      <c r="U39" s="53"/>
      <c r="V39" s="53"/>
      <c r="W39" s="53"/>
      <c r="X39" s="53"/>
      <c r="Y39" s="74"/>
      <c r="Z39" s="74"/>
      <c r="AA39" s="74"/>
      <c r="AB39" s="74"/>
      <c r="AC39" s="74"/>
      <c r="AD39" s="74"/>
    </row>
    <row r="40" spans="1:30" ht="14.1" customHeight="1">
      <c r="A40" s="321"/>
      <c r="B40" s="321"/>
      <c r="C40" s="321"/>
      <c r="D40" s="321"/>
      <c r="E40" s="321"/>
      <c r="F40" s="321"/>
      <c r="G40" s="321"/>
      <c r="H40" s="73"/>
      <c r="I40" s="32"/>
      <c r="J40" s="32"/>
      <c r="K40" s="178">
        <f t="shared" ref="K40:X40" si="15">K12</f>
        <v>2019</v>
      </c>
      <c r="L40" s="178">
        <f t="shared" si="15"/>
        <v>2020</v>
      </c>
      <c r="M40" s="178" t="str">
        <f t="shared" si="15"/>
        <v>2021</v>
      </c>
      <c r="N40" s="47">
        <f t="shared" si="15"/>
        <v>2022</v>
      </c>
      <c r="O40" s="47">
        <f t="shared" si="15"/>
        <v>2023</v>
      </c>
      <c r="P40" s="47">
        <f t="shared" si="15"/>
        <v>2024</v>
      </c>
      <c r="Q40" s="47">
        <f t="shared" si="15"/>
        <v>2025</v>
      </c>
      <c r="R40" s="47">
        <f t="shared" si="15"/>
        <v>2026</v>
      </c>
      <c r="S40" s="47">
        <f t="shared" si="15"/>
        <v>2027</v>
      </c>
      <c r="T40" s="47">
        <f t="shared" si="15"/>
        <v>2028</v>
      </c>
      <c r="U40" s="47">
        <f t="shared" si="15"/>
        <v>2029</v>
      </c>
      <c r="V40" s="47">
        <f t="shared" si="15"/>
        <v>2030</v>
      </c>
      <c r="W40" s="47">
        <f t="shared" si="15"/>
        <v>2031</v>
      </c>
      <c r="X40" s="47">
        <f t="shared" si="15"/>
        <v>2032</v>
      </c>
      <c r="Y40" s="74"/>
      <c r="Z40" s="74"/>
      <c r="AA40" s="74"/>
      <c r="AB40" s="74"/>
      <c r="AC40" s="74"/>
      <c r="AD40" s="74"/>
    </row>
    <row r="41" spans="1:30" ht="14.1" customHeight="1">
      <c r="A41" s="127"/>
      <c r="B41" s="127"/>
      <c r="C41" s="127"/>
      <c r="D41" s="127"/>
      <c r="E41" s="127"/>
      <c r="F41" s="127"/>
      <c r="G41" s="127"/>
      <c r="H41" s="73"/>
      <c r="I41" s="73"/>
      <c r="J41" s="11"/>
      <c r="K41" s="185" t="str">
        <f t="shared" ref="K41:X41" si="16">K13</f>
        <v>Réel - Liasse</v>
      </c>
      <c r="L41" s="185" t="str">
        <f t="shared" si="16"/>
        <v>Réel - Liasse</v>
      </c>
      <c r="M41" s="185" t="str">
        <f t="shared" si="16"/>
        <v>Réel - Liasse</v>
      </c>
      <c r="N41" s="48" t="str">
        <f t="shared" si="16"/>
        <v>Projet</v>
      </c>
      <c r="O41" s="48" t="str">
        <f t="shared" si="16"/>
        <v>Projet</v>
      </c>
      <c r="P41" s="57" t="str">
        <f t="shared" si="16"/>
        <v>Projet</v>
      </c>
      <c r="Q41" s="57" t="str">
        <f t="shared" si="16"/>
        <v>Projet</v>
      </c>
      <c r="R41" s="57" t="str">
        <f t="shared" si="16"/>
        <v>Postprojet</v>
      </c>
      <c r="S41" s="57" t="str">
        <f t="shared" si="16"/>
        <v>Postprojet</v>
      </c>
      <c r="T41" s="57" t="str">
        <f t="shared" si="16"/>
        <v>Postprojet</v>
      </c>
      <c r="U41" s="57" t="str">
        <f t="shared" si="16"/>
        <v>Postprojet</v>
      </c>
      <c r="V41" s="57" t="str">
        <f t="shared" si="16"/>
        <v>Postprojet</v>
      </c>
      <c r="W41" s="57" t="str">
        <f t="shared" si="16"/>
        <v>Non concerné</v>
      </c>
      <c r="X41" s="57" t="str">
        <f t="shared" si="16"/>
        <v>Non concerné</v>
      </c>
      <c r="Y41" s="74"/>
      <c r="Z41" s="74"/>
      <c r="AA41" s="74"/>
      <c r="AB41" s="74"/>
      <c r="AC41" s="74"/>
      <c r="AD41" s="74"/>
    </row>
    <row r="42" spans="1:30" ht="14.1" customHeight="1">
      <c r="A42" s="308" t="s">
        <v>180</v>
      </c>
      <c r="B42" s="308"/>
      <c r="C42" s="308"/>
      <c r="D42" s="130"/>
      <c r="E42" s="130"/>
      <c r="F42" s="130"/>
      <c r="G42" s="127"/>
      <c r="H42" s="73"/>
      <c r="I42" s="73"/>
      <c r="J42" s="11"/>
      <c r="K42" s="11"/>
      <c r="L42" s="109"/>
      <c r="M42" s="109"/>
      <c r="N42" s="53"/>
      <c r="O42" s="53"/>
      <c r="P42" s="53"/>
      <c r="Q42" s="53"/>
      <c r="R42" s="53"/>
      <c r="S42" s="53"/>
      <c r="T42" s="53"/>
      <c r="U42" s="53"/>
      <c r="V42" s="53"/>
      <c r="W42" s="53"/>
      <c r="X42" s="53"/>
      <c r="Y42" s="74"/>
      <c r="Z42" s="74"/>
      <c r="AA42" s="74"/>
      <c r="AB42" s="74"/>
      <c r="AC42" s="74"/>
      <c r="AD42" s="74"/>
    </row>
    <row r="43" spans="1:30" ht="14.1" customHeight="1">
      <c r="A43" s="315"/>
      <c r="B43" s="318"/>
      <c r="C43" s="292" t="s">
        <v>181</v>
      </c>
      <c r="D43" s="316"/>
      <c r="E43" s="316"/>
      <c r="F43" s="316"/>
      <c r="G43" s="316"/>
      <c r="H43" s="73"/>
      <c r="I43" s="70" t="s">
        <v>182</v>
      </c>
      <c r="J43" s="73"/>
      <c r="K43" s="180"/>
      <c r="L43" s="180"/>
      <c r="M43" s="180"/>
      <c r="N43" s="44"/>
      <c r="O43" s="44"/>
      <c r="P43" s="44"/>
      <c r="Q43" s="44"/>
      <c r="R43" s="44"/>
      <c r="S43" s="44"/>
      <c r="T43" s="44"/>
      <c r="U43" s="44"/>
      <c r="V43" s="44"/>
      <c r="W43" s="44"/>
      <c r="X43" s="44"/>
      <c r="Y43" s="74"/>
      <c r="Z43" s="74"/>
      <c r="AA43" s="74"/>
      <c r="AB43" s="74"/>
      <c r="AC43" s="74"/>
      <c r="AD43" s="74"/>
    </row>
    <row r="44" spans="1:30" ht="14.1" customHeight="1">
      <c r="A44" s="318"/>
      <c r="B44" s="318"/>
      <c r="C44" s="292" t="s">
        <v>183</v>
      </c>
      <c r="D44" s="316"/>
      <c r="E44" s="316"/>
      <c r="F44" s="316"/>
      <c r="G44" s="316"/>
      <c r="H44" s="73"/>
      <c r="I44" s="70" t="s">
        <v>184</v>
      </c>
      <c r="J44" s="73"/>
      <c r="K44" s="180"/>
      <c r="L44" s="180"/>
      <c r="M44" s="180"/>
      <c r="N44" s="44"/>
      <c r="O44" s="44"/>
      <c r="P44" s="44"/>
      <c r="Q44" s="44"/>
      <c r="R44" s="44"/>
      <c r="S44" s="44"/>
      <c r="T44" s="44"/>
      <c r="U44" s="44"/>
      <c r="V44" s="44"/>
      <c r="W44" s="44"/>
      <c r="X44" s="44"/>
      <c r="Y44" s="74"/>
      <c r="Z44" s="74"/>
      <c r="AA44" s="74"/>
      <c r="AB44" s="74"/>
      <c r="AC44" s="74"/>
      <c r="AD44" s="74"/>
    </row>
    <row r="45" spans="1:30" ht="14.1" customHeight="1">
      <c r="A45" s="318"/>
      <c r="B45" s="318"/>
      <c r="C45" s="292" t="s">
        <v>185</v>
      </c>
      <c r="D45" s="316"/>
      <c r="E45" s="316"/>
      <c r="F45" s="67" t="s">
        <v>186</v>
      </c>
      <c r="G45" s="24"/>
      <c r="H45" s="73"/>
      <c r="I45" s="70" t="s">
        <v>187</v>
      </c>
      <c r="J45" s="73"/>
      <c r="K45" s="180"/>
      <c r="L45" s="180"/>
      <c r="M45" s="180"/>
      <c r="N45" s="44"/>
      <c r="O45" s="44"/>
      <c r="P45" s="44"/>
      <c r="Q45" s="44"/>
      <c r="R45" s="44"/>
      <c r="S45" s="44"/>
      <c r="T45" s="44"/>
      <c r="U45" s="44"/>
      <c r="V45" s="44"/>
      <c r="W45" s="44"/>
      <c r="X45" s="44"/>
      <c r="Y45" s="74"/>
      <c r="Z45" s="74"/>
      <c r="AA45" s="74"/>
      <c r="AB45" s="74"/>
      <c r="AC45" s="74"/>
      <c r="AD45" s="74"/>
    </row>
    <row r="46" spans="1:30" ht="14.1" customHeight="1">
      <c r="A46" s="318"/>
      <c r="B46" s="318"/>
      <c r="C46" s="292" t="s">
        <v>188</v>
      </c>
      <c r="D46" s="316"/>
      <c r="E46" s="316"/>
      <c r="F46" s="316"/>
      <c r="G46" s="316"/>
      <c r="H46" s="73"/>
      <c r="I46" s="70" t="s">
        <v>189</v>
      </c>
      <c r="J46" s="73"/>
      <c r="K46" s="180"/>
      <c r="L46" s="180"/>
      <c r="M46" s="180"/>
      <c r="N46" s="44"/>
      <c r="O46" s="44"/>
      <c r="P46" s="44"/>
      <c r="Q46" s="44"/>
      <c r="R46" s="44"/>
      <c r="S46" s="44"/>
      <c r="T46" s="44"/>
      <c r="U46" s="44"/>
      <c r="V46" s="44"/>
      <c r="W46" s="44"/>
      <c r="X46" s="44"/>
      <c r="Y46" s="74"/>
      <c r="Z46" s="74"/>
      <c r="AA46" s="74"/>
      <c r="AB46" s="74"/>
      <c r="AC46" s="74"/>
      <c r="AD46" s="74"/>
    </row>
    <row r="47" spans="1:30" ht="14.1" customHeight="1">
      <c r="A47" s="318"/>
      <c r="B47" s="318"/>
      <c r="C47" s="292" t="s">
        <v>190</v>
      </c>
      <c r="D47" s="293"/>
      <c r="E47" s="293"/>
      <c r="F47" s="293"/>
      <c r="G47" s="293"/>
      <c r="H47" s="73"/>
      <c r="I47" s="70" t="s">
        <v>191</v>
      </c>
      <c r="J47" s="73"/>
      <c r="K47" s="180"/>
      <c r="L47" s="180"/>
      <c r="M47" s="180"/>
      <c r="N47" s="44"/>
      <c r="O47" s="44"/>
      <c r="P47" s="44"/>
      <c r="Q47" s="44"/>
      <c r="R47" s="44"/>
      <c r="S47" s="44"/>
      <c r="T47" s="44"/>
      <c r="U47" s="44"/>
      <c r="V47" s="44"/>
      <c r="W47" s="44"/>
      <c r="X47" s="44"/>
      <c r="Y47" s="74"/>
      <c r="Z47" s="74"/>
      <c r="AA47" s="74"/>
      <c r="AB47" s="74"/>
      <c r="AC47" s="74"/>
      <c r="AD47" s="74"/>
    </row>
    <row r="48" spans="1:30" ht="14.1" customHeight="1">
      <c r="A48" s="318"/>
      <c r="B48" s="318"/>
      <c r="C48" s="63" t="s">
        <v>192</v>
      </c>
      <c r="D48" s="131"/>
      <c r="E48" s="132" t="s">
        <v>193</v>
      </c>
      <c r="F48" s="67" t="s">
        <v>194</v>
      </c>
      <c r="G48" s="24"/>
      <c r="H48" s="73"/>
      <c r="I48" s="70" t="s">
        <v>195</v>
      </c>
      <c r="J48" s="73"/>
      <c r="K48" s="180"/>
      <c r="L48" s="180"/>
      <c r="M48" s="180"/>
      <c r="N48" s="44"/>
      <c r="O48" s="44"/>
      <c r="P48" s="44"/>
      <c r="Q48" s="44"/>
      <c r="R48" s="44"/>
      <c r="S48" s="44"/>
      <c r="T48" s="44"/>
      <c r="U48" s="44"/>
      <c r="V48" s="44"/>
      <c r="W48" s="44"/>
      <c r="X48" s="44"/>
      <c r="Y48" s="74"/>
      <c r="Z48" s="74"/>
      <c r="AA48" s="74"/>
      <c r="AB48" s="74"/>
      <c r="AC48" s="74"/>
      <c r="AD48" s="74"/>
    </row>
    <row r="49" spans="1:30" ht="14.1" customHeight="1">
      <c r="A49" s="318"/>
      <c r="B49" s="318"/>
      <c r="C49" s="63" t="s">
        <v>196</v>
      </c>
      <c r="D49" s="317"/>
      <c r="E49" s="317"/>
      <c r="F49" s="68"/>
      <c r="G49" s="24"/>
      <c r="H49" s="73"/>
      <c r="I49" s="21"/>
      <c r="J49" s="73"/>
      <c r="K49" s="180"/>
      <c r="L49" s="180"/>
      <c r="M49" s="180"/>
      <c r="N49" s="44"/>
      <c r="O49" s="44"/>
      <c r="P49" s="44"/>
      <c r="Q49" s="44"/>
      <c r="R49" s="44"/>
      <c r="S49" s="44"/>
      <c r="T49" s="44"/>
      <c r="U49" s="44"/>
      <c r="V49" s="44"/>
      <c r="W49" s="44"/>
      <c r="X49" s="44"/>
      <c r="Y49" s="74"/>
      <c r="Z49" s="74"/>
      <c r="AA49" s="74"/>
      <c r="AB49" s="74"/>
      <c r="AC49" s="74"/>
      <c r="AD49" s="74"/>
    </row>
    <row r="50" spans="1:30" ht="14.1" customHeight="1">
      <c r="A50" s="318"/>
      <c r="B50" s="318"/>
      <c r="C50" s="292" t="s">
        <v>197</v>
      </c>
      <c r="D50" s="293"/>
      <c r="E50" s="293"/>
      <c r="F50" s="293"/>
      <c r="G50" s="293"/>
      <c r="H50" s="73"/>
      <c r="I50" s="70" t="s">
        <v>198</v>
      </c>
      <c r="J50" s="73"/>
      <c r="K50" s="180"/>
      <c r="L50" s="180"/>
      <c r="M50" s="180"/>
      <c r="N50" s="61">
        <f>+M50+M52</f>
        <v>0</v>
      </c>
      <c r="O50" s="61">
        <f t="shared" ref="O50:S50" si="17">+N50+N52</f>
        <v>0</v>
      </c>
      <c r="P50" s="61">
        <f t="shared" si="17"/>
        <v>0</v>
      </c>
      <c r="Q50" s="61">
        <f t="shared" si="17"/>
        <v>0</v>
      </c>
      <c r="R50" s="61">
        <f t="shared" si="17"/>
        <v>0</v>
      </c>
      <c r="S50" s="61">
        <f t="shared" si="17"/>
        <v>0</v>
      </c>
      <c r="T50" s="61">
        <f t="shared" ref="T50" si="18">+S50+S52</f>
        <v>0</v>
      </c>
      <c r="U50" s="61">
        <f t="shared" ref="U50" si="19">+T50+T52</f>
        <v>0</v>
      </c>
      <c r="V50" s="61">
        <f t="shared" ref="V50" si="20">+U50+U52</f>
        <v>0</v>
      </c>
      <c r="W50" s="61">
        <f t="shared" ref="W50" si="21">+V50+V52</f>
        <v>0</v>
      </c>
      <c r="X50" s="61">
        <f t="shared" ref="X50" si="22">+W50+W52</f>
        <v>0</v>
      </c>
      <c r="Y50" s="74"/>
      <c r="Z50" s="74"/>
      <c r="AA50" s="74"/>
      <c r="AB50" s="74"/>
      <c r="AC50" s="74"/>
      <c r="AD50" s="74"/>
    </row>
    <row r="51" spans="1:30" ht="14.1" customHeight="1">
      <c r="A51" s="318"/>
      <c r="B51" s="318"/>
      <c r="C51" s="63" t="s">
        <v>285</v>
      </c>
      <c r="D51" s="131"/>
      <c r="E51" s="131"/>
      <c r="F51" s="131"/>
      <c r="G51" s="131"/>
      <c r="H51" s="73"/>
      <c r="I51" s="21"/>
      <c r="J51" s="73"/>
      <c r="K51" s="180"/>
      <c r="L51" s="180"/>
      <c r="M51" s="180"/>
      <c r="N51" s="44"/>
      <c r="O51" s="44"/>
      <c r="P51" s="44"/>
      <c r="Q51" s="44"/>
      <c r="R51" s="44"/>
      <c r="S51" s="44"/>
      <c r="T51" s="44"/>
      <c r="U51" s="44"/>
      <c r="V51" s="44"/>
      <c r="W51" s="44"/>
      <c r="X51" s="44"/>
      <c r="Y51" s="74"/>
      <c r="Z51" s="74"/>
      <c r="AA51" s="74"/>
      <c r="AB51" s="74"/>
      <c r="AC51" s="74"/>
      <c r="AD51" s="74"/>
    </row>
    <row r="52" spans="1:30" ht="14.1" customHeight="1">
      <c r="A52" s="318"/>
      <c r="B52" s="318"/>
      <c r="C52" s="292" t="s">
        <v>199</v>
      </c>
      <c r="D52" s="316"/>
      <c r="E52" s="316"/>
      <c r="F52" s="316"/>
      <c r="G52" s="316"/>
      <c r="H52" s="73"/>
      <c r="I52" s="70" t="s">
        <v>200</v>
      </c>
      <c r="J52" s="73"/>
      <c r="K52" s="180"/>
      <c r="L52" s="180"/>
      <c r="M52" s="180"/>
      <c r="N52" s="42">
        <f>'Compte de Résultat'!N69+'Compte de Résultat'!N129</f>
        <v>0</v>
      </c>
      <c r="O52" s="42">
        <f>'Compte de Résultat'!O69+'Compte de Résultat'!O129</f>
        <v>0</v>
      </c>
      <c r="P52" s="42">
        <f>'Compte de Résultat'!P69+'Compte de Résultat'!P129</f>
        <v>0</v>
      </c>
      <c r="Q52" s="42">
        <f>'Compte de Résultat'!Q69+'Compte de Résultat'!Q129</f>
        <v>0</v>
      </c>
      <c r="R52" s="42">
        <f>'Compte de Résultat'!R69+'Compte de Résultat'!R129</f>
        <v>0</v>
      </c>
      <c r="S52" s="42">
        <f>'Compte de Résultat'!S69+'Compte de Résultat'!S129</f>
        <v>0</v>
      </c>
      <c r="T52" s="42">
        <f>'Compte de Résultat'!T69+'Compte de Résultat'!T129</f>
        <v>0</v>
      </c>
      <c r="U52" s="42">
        <f>'Compte de Résultat'!U69+'Compte de Résultat'!U129</f>
        <v>0</v>
      </c>
      <c r="V52" s="42">
        <f>'Compte de Résultat'!V69+'Compte de Résultat'!V129</f>
        <v>0</v>
      </c>
      <c r="W52" s="42">
        <f>'Compte de Résultat'!W69+'Compte de Résultat'!W129</f>
        <v>0</v>
      </c>
      <c r="X52" s="42">
        <f>'Compte de Résultat'!X69+'Compte de Résultat'!X129</f>
        <v>0</v>
      </c>
      <c r="Y52" s="74"/>
      <c r="Z52" s="74"/>
      <c r="AA52" s="74"/>
      <c r="AB52" s="74"/>
      <c r="AC52" s="74"/>
      <c r="AD52" s="74"/>
    </row>
    <row r="53" spans="1:30" ht="14.1" customHeight="1">
      <c r="A53" s="318"/>
      <c r="B53" s="318"/>
      <c r="C53" s="292" t="s">
        <v>201</v>
      </c>
      <c r="D53" s="293"/>
      <c r="E53" s="293"/>
      <c r="F53" s="293"/>
      <c r="G53" s="293"/>
      <c r="H53" s="73"/>
      <c r="I53" s="70" t="s">
        <v>202</v>
      </c>
      <c r="J53" s="73"/>
      <c r="K53" s="180"/>
      <c r="L53" s="180"/>
      <c r="M53" s="180"/>
      <c r="N53" s="49"/>
      <c r="O53" s="49"/>
      <c r="P53" s="49"/>
      <c r="Q53" s="49"/>
      <c r="R53" s="49"/>
      <c r="S53" s="49"/>
      <c r="T53" s="49"/>
      <c r="U53" s="49"/>
      <c r="V53" s="49"/>
      <c r="W53" s="49"/>
      <c r="X53" s="49"/>
      <c r="Y53" s="74"/>
      <c r="Z53" s="74"/>
      <c r="AA53" s="74"/>
      <c r="AB53" s="74"/>
      <c r="AC53" s="74"/>
      <c r="AD53" s="74"/>
    </row>
    <row r="54" spans="1:30" ht="14.1" customHeight="1">
      <c r="A54" s="318"/>
      <c r="B54" s="318"/>
      <c r="C54" s="290" t="s">
        <v>323</v>
      </c>
      <c r="D54" s="291"/>
      <c r="E54" s="291"/>
      <c r="F54" s="291"/>
      <c r="G54" s="291"/>
      <c r="H54" s="73"/>
      <c r="I54" s="70"/>
      <c r="J54" s="73"/>
      <c r="K54" s="180"/>
      <c r="L54" s="180"/>
      <c r="M54" s="180"/>
      <c r="N54" s="49"/>
      <c r="O54" s="49"/>
      <c r="P54" s="49"/>
      <c r="Q54" s="49"/>
      <c r="R54" s="49"/>
      <c r="S54" s="49"/>
      <c r="T54" s="49"/>
      <c r="U54" s="49"/>
      <c r="V54" s="49"/>
      <c r="W54" s="49"/>
      <c r="X54" s="49"/>
      <c r="Y54" s="74"/>
      <c r="Z54" s="74"/>
      <c r="AA54" s="74"/>
      <c r="AB54" s="74"/>
      <c r="AC54" s="74"/>
      <c r="AD54" s="74"/>
    </row>
    <row r="55" spans="1:30" ht="14.1" customHeight="1">
      <c r="A55" s="318"/>
      <c r="B55" s="318"/>
      <c r="C55" s="292" t="s">
        <v>203</v>
      </c>
      <c r="D55" s="303"/>
      <c r="E55" s="303"/>
      <c r="F55" s="303"/>
      <c r="G55" s="303"/>
      <c r="H55" s="73"/>
      <c r="I55" s="70" t="s">
        <v>204</v>
      </c>
      <c r="J55" s="73"/>
      <c r="K55" s="180"/>
      <c r="L55" s="180"/>
      <c r="M55" s="180"/>
      <c r="N55" s="49"/>
      <c r="O55" s="49"/>
      <c r="P55" s="49"/>
      <c r="Q55" s="49"/>
      <c r="R55" s="49"/>
      <c r="S55" s="49"/>
      <c r="T55" s="49"/>
      <c r="U55" s="49"/>
      <c r="V55" s="49"/>
      <c r="W55" s="49"/>
      <c r="X55" s="49"/>
      <c r="Y55" s="74"/>
      <c r="Z55" s="74"/>
      <c r="AA55" s="74"/>
      <c r="AB55" s="74"/>
      <c r="AC55" s="74"/>
      <c r="AD55" s="74"/>
    </row>
    <row r="56" spans="1:30" ht="14.1" customHeight="1">
      <c r="A56" s="318"/>
      <c r="B56" s="318"/>
      <c r="C56" s="294" t="s">
        <v>205</v>
      </c>
      <c r="D56" s="253"/>
      <c r="E56" s="253"/>
      <c r="F56" s="253"/>
      <c r="G56" s="253"/>
      <c r="H56" s="73"/>
      <c r="I56" s="70" t="s">
        <v>206</v>
      </c>
      <c r="J56" s="73"/>
      <c r="K56" s="180"/>
      <c r="L56" s="180"/>
      <c r="M56" s="180"/>
      <c r="N56" s="42">
        <f t="shared" ref="N56:R56" si="23">SUM(N43:N55)</f>
        <v>0</v>
      </c>
      <c r="O56" s="42">
        <f t="shared" si="23"/>
        <v>0</v>
      </c>
      <c r="P56" s="42">
        <f t="shared" si="23"/>
        <v>0</v>
      </c>
      <c r="Q56" s="42">
        <f t="shared" si="23"/>
        <v>0</v>
      </c>
      <c r="R56" s="42">
        <f t="shared" si="23"/>
        <v>0</v>
      </c>
      <c r="S56" s="42">
        <f t="shared" ref="S56:X56" si="24">SUM(S43:S55)</f>
        <v>0</v>
      </c>
      <c r="T56" s="42">
        <f t="shared" si="24"/>
        <v>0</v>
      </c>
      <c r="U56" s="42">
        <f t="shared" si="24"/>
        <v>0</v>
      </c>
      <c r="V56" s="42">
        <f t="shared" si="24"/>
        <v>0</v>
      </c>
      <c r="W56" s="42">
        <f t="shared" si="24"/>
        <v>0</v>
      </c>
      <c r="X56" s="42">
        <f t="shared" si="24"/>
        <v>0</v>
      </c>
      <c r="Y56" s="74"/>
      <c r="Z56" s="74"/>
      <c r="AA56" s="74"/>
      <c r="AB56" s="74"/>
      <c r="AC56" s="74"/>
      <c r="AD56" s="74"/>
    </row>
    <row r="57" spans="1:30" ht="14.1" customHeight="1">
      <c r="A57" s="272"/>
      <c r="B57" s="272"/>
      <c r="C57" s="292" t="s">
        <v>207</v>
      </c>
      <c r="D57" s="293"/>
      <c r="E57" s="293"/>
      <c r="F57" s="293"/>
      <c r="G57" s="293"/>
      <c r="H57" s="73"/>
      <c r="I57" s="70" t="s">
        <v>208</v>
      </c>
      <c r="J57" s="73"/>
      <c r="K57" s="180"/>
      <c r="L57" s="180"/>
      <c r="M57" s="180"/>
      <c r="N57" s="44"/>
      <c r="O57" s="44"/>
      <c r="P57" s="44"/>
      <c r="Q57" s="44"/>
      <c r="R57" s="44"/>
      <c r="S57" s="44"/>
      <c r="T57" s="44"/>
      <c r="U57" s="44"/>
      <c r="V57" s="44"/>
      <c r="W57" s="44"/>
      <c r="X57" s="44"/>
      <c r="Y57" s="74"/>
      <c r="Z57" s="74"/>
      <c r="AA57" s="74"/>
      <c r="AB57" s="74"/>
      <c r="AC57" s="74"/>
      <c r="AD57" s="74"/>
    </row>
    <row r="58" spans="1:30" ht="14.1" customHeight="1">
      <c r="A58" s="272"/>
      <c r="B58" s="272"/>
      <c r="C58" s="292" t="s">
        <v>209</v>
      </c>
      <c r="D58" s="293"/>
      <c r="E58" s="293"/>
      <c r="F58" s="293"/>
      <c r="G58" s="293"/>
      <c r="H58" s="73"/>
      <c r="I58" s="70" t="s">
        <v>210</v>
      </c>
      <c r="J58" s="73"/>
      <c r="K58" s="180"/>
      <c r="L58" s="180"/>
      <c r="M58" s="180"/>
      <c r="N58" s="44"/>
      <c r="O58" s="44"/>
      <c r="P58" s="44"/>
      <c r="Q58" s="44"/>
      <c r="R58" s="44"/>
      <c r="S58" s="44"/>
      <c r="T58" s="44"/>
      <c r="U58" s="44"/>
      <c r="V58" s="44"/>
      <c r="W58" s="44"/>
      <c r="X58" s="44"/>
      <c r="Y58" s="74"/>
      <c r="Z58" s="74"/>
      <c r="AA58" s="74"/>
      <c r="AB58" s="74"/>
      <c r="AC58" s="74"/>
      <c r="AD58" s="74"/>
    </row>
    <row r="59" spans="1:30" ht="14.1" customHeight="1">
      <c r="A59" s="272"/>
      <c r="B59" s="272"/>
      <c r="C59" s="267" t="s">
        <v>265</v>
      </c>
      <c r="D59" s="252"/>
      <c r="E59" s="252"/>
      <c r="F59" s="252"/>
      <c r="G59" s="252"/>
      <c r="H59" s="73"/>
      <c r="I59" s="70" t="s">
        <v>211</v>
      </c>
      <c r="J59" s="73"/>
      <c r="K59" s="180"/>
      <c r="L59" s="180"/>
      <c r="M59" s="180"/>
      <c r="N59" s="42">
        <f>SUM(N57:N58)</f>
        <v>0</v>
      </c>
      <c r="O59" s="42">
        <f>SUM(O57:O58)</f>
        <v>0</v>
      </c>
      <c r="P59" s="42">
        <f t="shared" ref="P59:R59" si="25">SUM(P57:P58)</f>
        <v>0</v>
      </c>
      <c r="Q59" s="42">
        <f t="shared" si="25"/>
        <v>0</v>
      </c>
      <c r="R59" s="42">
        <f t="shared" si="25"/>
        <v>0</v>
      </c>
      <c r="S59" s="42">
        <f t="shared" ref="S59:X59" si="26">SUM(S57:S58)</f>
        <v>0</v>
      </c>
      <c r="T59" s="42">
        <f t="shared" si="26"/>
        <v>0</v>
      </c>
      <c r="U59" s="42">
        <f t="shared" si="26"/>
        <v>0</v>
      </c>
      <c r="V59" s="42">
        <f t="shared" si="26"/>
        <v>0</v>
      </c>
      <c r="W59" s="42">
        <f t="shared" si="26"/>
        <v>0</v>
      </c>
      <c r="X59" s="42">
        <f t="shared" si="26"/>
        <v>0</v>
      </c>
      <c r="Y59" s="74"/>
      <c r="Z59" s="74"/>
      <c r="AA59" s="74"/>
      <c r="AB59" s="74"/>
      <c r="AC59" s="74"/>
      <c r="AD59" s="74"/>
    </row>
    <row r="60" spans="1:30" ht="14.1" customHeight="1">
      <c r="A60" s="272"/>
      <c r="B60" s="272"/>
      <c r="C60" s="292" t="s">
        <v>212</v>
      </c>
      <c r="D60" s="303"/>
      <c r="E60" s="303"/>
      <c r="F60" s="303"/>
      <c r="G60" s="303"/>
      <c r="H60" s="73"/>
      <c r="I60" s="70" t="s">
        <v>213</v>
      </c>
      <c r="J60" s="73"/>
      <c r="K60" s="184"/>
      <c r="L60" s="184"/>
      <c r="M60" s="184"/>
      <c r="N60" s="44"/>
      <c r="O60" s="44"/>
      <c r="P60" s="44"/>
      <c r="Q60" s="44"/>
      <c r="R60" s="44"/>
      <c r="S60" s="44"/>
      <c r="T60" s="44"/>
      <c r="U60" s="44"/>
      <c r="V60" s="44"/>
      <c r="W60" s="44"/>
      <c r="X60" s="44"/>
      <c r="Y60" s="74"/>
      <c r="Z60" s="74"/>
      <c r="AA60" s="74"/>
      <c r="AB60" s="74"/>
      <c r="AC60" s="74"/>
      <c r="AD60" s="74"/>
    </row>
    <row r="61" spans="1:30" ht="14.1" customHeight="1">
      <c r="A61" s="272"/>
      <c r="B61" s="272"/>
      <c r="C61" s="292" t="s">
        <v>214</v>
      </c>
      <c r="D61" s="303"/>
      <c r="E61" s="303"/>
      <c r="F61" s="303"/>
      <c r="G61" s="303"/>
      <c r="H61" s="73"/>
      <c r="I61" s="70" t="s">
        <v>215</v>
      </c>
      <c r="J61" s="73"/>
      <c r="K61" s="184"/>
      <c r="L61" s="184"/>
      <c r="M61" s="184"/>
      <c r="N61" s="44"/>
      <c r="O61" s="44"/>
      <c r="P61" s="44"/>
      <c r="Q61" s="44"/>
      <c r="R61" s="44"/>
      <c r="S61" s="44"/>
      <c r="T61" s="44"/>
      <c r="U61" s="44"/>
      <c r="V61" s="44"/>
      <c r="W61" s="44"/>
      <c r="X61" s="44"/>
      <c r="Y61" s="74"/>
      <c r="Z61" s="74"/>
      <c r="AA61" s="74"/>
      <c r="AB61" s="74"/>
      <c r="AC61" s="74"/>
      <c r="AD61" s="74"/>
    </row>
    <row r="62" spans="1:30" ht="14.1" customHeight="1">
      <c r="A62" s="272"/>
      <c r="B62" s="272"/>
      <c r="C62" s="267" t="s">
        <v>267</v>
      </c>
      <c r="D62" s="252"/>
      <c r="E62" s="252"/>
      <c r="F62" s="252"/>
      <c r="G62" s="252"/>
      <c r="H62" s="73"/>
      <c r="I62" s="70" t="s">
        <v>216</v>
      </c>
      <c r="J62" s="73"/>
      <c r="K62" s="180"/>
      <c r="L62" s="180"/>
      <c r="M62" s="180"/>
      <c r="N62" s="42">
        <f>+N61+N60</f>
        <v>0</v>
      </c>
      <c r="O62" s="42">
        <f t="shared" ref="O62:R62" si="27">+O61+O60</f>
        <v>0</v>
      </c>
      <c r="P62" s="42">
        <f t="shared" si="27"/>
        <v>0</v>
      </c>
      <c r="Q62" s="42">
        <f t="shared" si="27"/>
        <v>0</v>
      </c>
      <c r="R62" s="42">
        <f t="shared" si="27"/>
        <v>0</v>
      </c>
      <c r="S62" s="42">
        <f t="shared" ref="S62:X62" si="28">+S61+S60</f>
        <v>0</v>
      </c>
      <c r="T62" s="42">
        <f t="shared" si="28"/>
        <v>0</v>
      </c>
      <c r="U62" s="42">
        <f t="shared" si="28"/>
        <v>0</v>
      </c>
      <c r="V62" s="42">
        <f t="shared" si="28"/>
        <v>0</v>
      </c>
      <c r="W62" s="42">
        <f t="shared" si="28"/>
        <v>0</v>
      </c>
      <c r="X62" s="42">
        <f t="shared" si="28"/>
        <v>0</v>
      </c>
      <c r="Y62" s="74"/>
      <c r="Z62" s="74"/>
      <c r="AA62" s="74"/>
      <c r="AB62" s="74"/>
      <c r="AC62" s="74"/>
      <c r="AD62" s="74"/>
    </row>
    <row r="63" spans="1:30" ht="14.1" customHeight="1">
      <c r="A63" s="314" t="s">
        <v>217</v>
      </c>
      <c r="B63" s="315"/>
      <c r="C63" s="292" t="s">
        <v>218</v>
      </c>
      <c r="D63" s="293"/>
      <c r="E63" s="293"/>
      <c r="F63" s="293"/>
      <c r="G63" s="293"/>
      <c r="H63" s="73"/>
      <c r="I63" s="70" t="s">
        <v>219</v>
      </c>
      <c r="J63" s="73"/>
      <c r="K63" s="180"/>
      <c r="L63" s="180"/>
      <c r="M63" s="180"/>
      <c r="N63" s="44"/>
      <c r="O63" s="44"/>
      <c r="P63" s="44"/>
      <c r="Q63" s="44"/>
      <c r="R63" s="44"/>
      <c r="S63" s="44"/>
      <c r="T63" s="44"/>
      <c r="U63" s="44"/>
      <c r="V63" s="44"/>
      <c r="W63" s="44"/>
      <c r="X63" s="44"/>
      <c r="Y63" s="74"/>
      <c r="Z63" s="74"/>
      <c r="AA63" s="74"/>
      <c r="AB63" s="74"/>
      <c r="AC63" s="74"/>
      <c r="AD63" s="74"/>
    </row>
    <row r="64" spans="1:30" ht="14.1" customHeight="1">
      <c r="A64" s="315"/>
      <c r="B64" s="315"/>
      <c r="C64" s="292" t="s">
        <v>220</v>
      </c>
      <c r="D64" s="293"/>
      <c r="E64" s="293"/>
      <c r="F64" s="293"/>
      <c r="G64" s="293"/>
      <c r="H64" s="73"/>
      <c r="I64" s="70" t="s">
        <v>221</v>
      </c>
      <c r="J64" s="73"/>
      <c r="K64" s="180"/>
      <c r="L64" s="180"/>
      <c r="M64" s="180"/>
      <c r="N64" s="44"/>
      <c r="O64" s="44"/>
      <c r="P64" s="44"/>
      <c r="Q64" s="44"/>
      <c r="R64" s="44"/>
      <c r="S64" s="44"/>
      <c r="T64" s="44"/>
      <c r="U64" s="44"/>
      <c r="V64" s="44"/>
      <c r="W64" s="44"/>
      <c r="X64" s="44"/>
      <c r="Y64" s="74"/>
      <c r="Z64" s="74"/>
      <c r="AA64" s="74"/>
      <c r="AB64" s="74"/>
      <c r="AC64" s="74"/>
      <c r="AD64" s="74"/>
    </row>
    <row r="65" spans="1:30" ht="14.1" customHeight="1">
      <c r="A65" s="315"/>
      <c r="B65" s="315"/>
      <c r="C65" s="292" t="s">
        <v>222</v>
      </c>
      <c r="D65" s="293"/>
      <c r="E65" s="293"/>
      <c r="F65" s="293"/>
      <c r="G65" s="293"/>
      <c r="H65" s="73"/>
      <c r="I65" s="70" t="s">
        <v>223</v>
      </c>
      <c r="J65" s="73"/>
      <c r="K65" s="180"/>
      <c r="L65" s="180"/>
      <c r="M65" s="180"/>
      <c r="N65" s="44"/>
      <c r="O65" s="44"/>
      <c r="P65" s="44"/>
      <c r="Q65" s="44"/>
      <c r="R65" s="44"/>
      <c r="S65" s="44"/>
      <c r="T65" s="44"/>
      <c r="U65" s="44"/>
      <c r="V65" s="44"/>
      <c r="W65" s="44"/>
      <c r="X65" s="44"/>
      <c r="Y65" s="74"/>
      <c r="Z65" s="74"/>
      <c r="AA65" s="74"/>
      <c r="AB65" s="74"/>
      <c r="AC65" s="74"/>
      <c r="AD65" s="74"/>
    </row>
    <row r="66" spans="1:30" ht="14.1" customHeight="1">
      <c r="A66" s="315"/>
      <c r="B66" s="315"/>
      <c r="C66" s="63" t="s">
        <v>224</v>
      </c>
      <c r="D66" s="66"/>
      <c r="E66" s="62" t="s">
        <v>225</v>
      </c>
      <c r="F66" s="67" t="s">
        <v>226</v>
      </c>
      <c r="G66" s="24"/>
      <c r="H66" s="73"/>
      <c r="I66" s="70" t="s">
        <v>227</v>
      </c>
      <c r="J66" s="73"/>
      <c r="K66" s="180"/>
      <c r="L66" s="180"/>
      <c r="M66" s="180"/>
      <c r="N66" s="44"/>
      <c r="O66" s="44"/>
      <c r="P66" s="44"/>
      <c r="Q66" s="44"/>
      <c r="R66" s="44"/>
      <c r="S66" s="44"/>
      <c r="T66" s="44"/>
      <c r="U66" s="44"/>
      <c r="V66" s="44"/>
      <c r="W66" s="44"/>
      <c r="X66" s="44"/>
      <c r="Y66" s="74"/>
      <c r="Z66" s="74"/>
      <c r="AA66" s="74"/>
      <c r="AB66" s="74"/>
      <c r="AC66" s="74"/>
      <c r="AD66" s="74"/>
    </row>
    <row r="67" spans="1:30" ht="14.1" customHeight="1">
      <c r="A67" s="315"/>
      <c r="B67" s="315"/>
      <c r="C67" s="290" t="s">
        <v>274</v>
      </c>
      <c r="D67" s="291"/>
      <c r="E67" s="291"/>
      <c r="F67" s="291"/>
      <c r="G67" s="291"/>
      <c r="H67" s="73"/>
      <c r="I67" s="70"/>
      <c r="J67" s="73"/>
      <c r="K67" s="180"/>
      <c r="L67" s="180"/>
      <c r="M67" s="180"/>
      <c r="N67" s="44"/>
      <c r="O67" s="44"/>
      <c r="P67" s="44"/>
      <c r="Q67" s="44"/>
      <c r="R67" s="44"/>
      <c r="S67" s="44"/>
      <c r="T67" s="44"/>
      <c r="U67" s="44"/>
      <c r="V67" s="44"/>
      <c r="W67" s="44"/>
      <c r="X67" s="44"/>
      <c r="Y67" s="74"/>
      <c r="Z67" s="74"/>
      <c r="AA67" s="74"/>
      <c r="AB67" s="74"/>
      <c r="AC67" s="74"/>
      <c r="AD67" s="74"/>
    </row>
    <row r="68" spans="1:30" ht="14.1" customHeight="1">
      <c r="A68" s="315"/>
      <c r="B68" s="315"/>
      <c r="C68" s="292" t="s">
        <v>228</v>
      </c>
      <c r="D68" s="293"/>
      <c r="E68" s="293"/>
      <c r="F68" s="293"/>
      <c r="G68" s="293"/>
      <c r="H68" s="73"/>
      <c r="I68" s="70" t="s">
        <v>229</v>
      </c>
      <c r="J68" s="73"/>
      <c r="K68" s="180"/>
      <c r="L68" s="180"/>
      <c r="M68" s="180"/>
      <c r="N68" s="44"/>
      <c r="O68" s="44"/>
      <c r="P68" s="44"/>
      <c r="Q68" s="44"/>
      <c r="R68" s="44"/>
      <c r="S68" s="44"/>
      <c r="T68" s="44"/>
      <c r="U68" s="44"/>
      <c r="V68" s="44"/>
      <c r="W68" s="44"/>
      <c r="X68" s="44"/>
      <c r="Y68" s="74"/>
      <c r="Z68" s="74"/>
      <c r="AA68" s="74"/>
      <c r="AB68" s="74"/>
      <c r="AC68" s="74"/>
      <c r="AD68" s="74"/>
    </row>
    <row r="69" spans="1:30" ht="14.1" customHeight="1">
      <c r="A69" s="315"/>
      <c r="B69" s="315"/>
      <c r="C69" s="292" t="s">
        <v>230</v>
      </c>
      <c r="D69" s="293"/>
      <c r="E69" s="293"/>
      <c r="F69" s="293"/>
      <c r="G69" s="293"/>
      <c r="H69" s="73"/>
      <c r="I69" s="70" t="s">
        <v>231</v>
      </c>
      <c r="J69" s="73"/>
      <c r="K69" s="180"/>
      <c r="L69" s="180"/>
      <c r="M69" s="180"/>
      <c r="N69" s="44"/>
      <c r="O69" s="44"/>
      <c r="P69" s="44"/>
      <c r="Q69" s="44"/>
      <c r="R69" s="44"/>
      <c r="S69" s="44"/>
      <c r="T69" s="44"/>
      <c r="U69" s="44"/>
      <c r="V69" s="44"/>
      <c r="W69" s="44"/>
      <c r="X69" s="44"/>
      <c r="Y69" s="74"/>
      <c r="Z69" s="74"/>
      <c r="AA69" s="74"/>
      <c r="AB69" s="74"/>
      <c r="AC69" s="74"/>
      <c r="AD69" s="74"/>
    </row>
    <row r="70" spans="1:30" ht="14.1" customHeight="1">
      <c r="A70" s="315"/>
      <c r="B70" s="315"/>
      <c r="C70" s="63" t="s">
        <v>232</v>
      </c>
      <c r="D70" s="66"/>
      <c r="E70" s="65"/>
      <c r="F70" s="302"/>
      <c r="G70" s="302"/>
      <c r="H70" s="73"/>
      <c r="I70" s="70" t="s">
        <v>233</v>
      </c>
      <c r="J70" s="73"/>
      <c r="K70" s="180"/>
      <c r="L70" s="180"/>
      <c r="M70" s="180"/>
      <c r="N70" s="44"/>
      <c r="O70" s="44"/>
      <c r="P70" s="44"/>
      <c r="Q70" s="44"/>
      <c r="R70" s="44"/>
      <c r="S70" s="44"/>
      <c r="T70" s="44"/>
      <c r="U70" s="44"/>
      <c r="V70" s="44"/>
      <c r="W70" s="44"/>
      <c r="X70" s="44"/>
      <c r="Y70" s="74"/>
      <c r="Z70" s="74"/>
      <c r="AA70" s="74"/>
      <c r="AB70" s="74"/>
      <c r="AC70" s="74"/>
      <c r="AD70" s="74"/>
    </row>
    <row r="71" spans="1:30" ht="14.1" customHeight="1">
      <c r="A71" s="315"/>
      <c r="B71" s="315"/>
      <c r="C71" s="292" t="s">
        <v>234</v>
      </c>
      <c r="D71" s="293"/>
      <c r="E71" s="293"/>
      <c r="F71" s="293"/>
      <c r="G71" s="293"/>
      <c r="H71" s="73"/>
      <c r="I71" s="70" t="s">
        <v>235</v>
      </c>
      <c r="J71" s="73"/>
      <c r="K71" s="180"/>
      <c r="L71" s="180"/>
      <c r="M71" s="180"/>
      <c r="N71" s="44"/>
      <c r="O71" s="44"/>
      <c r="P71" s="44"/>
      <c r="Q71" s="44"/>
      <c r="R71" s="44"/>
      <c r="S71" s="44"/>
      <c r="T71" s="44"/>
      <c r="U71" s="44"/>
      <c r="V71" s="44"/>
      <c r="W71" s="44"/>
      <c r="X71" s="44"/>
      <c r="Y71" s="74"/>
      <c r="Z71" s="74"/>
      <c r="AA71" s="74"/>
      <c r="AB71" s="74"/>
      <c r="AC71" s="74"/>
      <c r="AD71" s="74"/>
    </row>
    <row r="72" spans="1:30" ht="14.1" customHeight="1">
      <c r="A72" s="315"/>
      <c r="B72" s="315"/>
      <c r="C72" s="292" t="s">
        <v>236</v>
      </c>
      <c r="D72" s="293"/>
      <c r="E72" s="293"/>
      <c r="F72" s="293"/>
      <c r="G72" s="293"/>
      <c r="H72" s="73"/>
      <c r="I72" s="70" t="s">
        <v>237</v>
      </c>
      <c r="J72" s="73"/>
      <c r="K72" s="180"/>
      <c r="L72" s="180"/>
      <c r="M72" s="180"/>
      <c r="N72" s="44"/>
      <c r="O72" s="44"/>
      <c r="P72" s="44"/>
      <c r="Q72" s="44"/>
      <c r="R72" s="44"/>
      <c r="S72" s="44"/>
      <c r="T72" s="44"/>
      <c r="U72" s="44"/>
      <c r="V72" s="44"/>
      <c r="W72" s="44"/>
      <c r="X72" s="44"/>
      <c r="Y72" s="74"/>
      <c r="Z72" s="74"/>
      <c r="AA72" s="74"/>
      <c r="AB72" s="74"/>
      <c r="AC72" s="74"/>
      <c r="AD72" s="74"/>
    </row>
    <row r="73" spans="1:30" ht="14.1" customHeight="1">
      <c r="A73" s="271" t="s">
        <v>238</v>
      </c>
      <c r="B73" s="272"/>
      <c r="C73" s="292" t="s">
        <v>239</v>
      </c>
      <c r="D73" s="293"/>
      <c r="E73" s="293"/>
      <c r="F73" s="293"/>
      <c r="G73" s="293"/>
      <c r="H73" s="73"/>
      <c r="I73" s="70" t="s">
        <v>240</v>
      </c>
      <c r="J73" s="73"/>
      <c r="K73" s="180"/>
      <c r="L73" s="180"/>
      <c r="M73" s="180"/>
      <c r="N73" s="44"/>
      <c r="O73" s="44"/>
      <c r="P73" s="44"/>
      <c r="Q73" s="44"/>
      <c r="R73" s="44"/>
      <c r="S73" s="44"/>
      <c r="T73" s="44"/>
      <c r="U73" s="44"/>
      <c r="V73" s="44"/>
      <c r="W73" s="44"/>
      <c r="X73" s="44"/>
      <c r="Y73" s="74"/>
      <c r="Z73" s="74"/>
      <c r="AA73" s="74"/>
      <c r="AB73" s="74"/>
      <c r="AC73" s="74"/>
      <c r="AD73" s="74"/>
    </row>
    <row r="74" spans="1:30" ht="14.1" customHeight="1">
      <c r="A74" s="66"/>
      <c r="B74" s="66"/>
      <c r="C74" s="294" t="s">
        <v>241</v>
      </c>
      <c r="D74" s="253"/>
      <c r="E74" s="253"/>
      <c r="F74" s="253"/>
      <c r="G74" s="253"/>
      <c r="H74" s="73"/>
      <c r="I74" s="70" t="s">
        <v>242</v>
      </c>
      <c r="J74" s="73"/>
      <c r="K74" s="180"/>
      <c r="L74" s="180"/>
      <c r="M74" s="180"/>
      <c r="N74" s="51">
        <f t="shared" ref="N74:R74" si="29">SUM(N63:N73)</f>
        <v>0</v>
      </c>
      <c r="O74" s="51">
        <f t="shared" si="29"/>
        <v>0</v>
      </c>
      <c r="P74" s="51">
        <f t="shared" si="29"/>
        <v>0</v>
      </c>
      <c r="Q74" s="51">
        <f t="shared" si="29"/>
        <v>0</v>
      </c>
      <c r="R74" s="51">
        <f t="shared" si="29"/>
        <v>0</v>
      </c>
      <c r="S74" s="51">
        <f t="shared" ref="S74:X74" si="30">SUM(S63:S73)</f>
        <v>0</v>
      </c>
      <c r="T74" s="51">
        <f t="shared" si="30"/>
        <v>0</v>
      </c>
      <c r="U74" s="51">
        <f t="shared" si="30"/>
        <v>0</v>
      </c>
      <c r="V74" s="51">
        <f t="shared" si="30"/>
        <v>0</v>
      </c>
      <c r="W74" s="51">
        <f t="shared" si="30"/>
        <v>0</v>
      </c>
      <c r="X74" s="51">
        <f t="shared" si="30"/>
        <v>0</v>
      </c>
      <c r="Y74" s="74"/>
      <c r="Z74" s="74"/>
      <c r="AA74" s="74"/>
      <c r="AB74" s="74"/>
      <c r="AC74" s="74"/>
      <c r="AD74" s="74"/>
    </row>
    <row r="75" spans="1:30" ht="14.1" customHeight="1">
      <c r="A75" s="66"/>
      <c r="B75" s="66"/>
      <c r="C75" s="292" t="s">
        <v>266</v>
      </c>
      <c r="D75" s="293"/>
      <c r="E75" s="293"/>
      <c r="F75" s="293"/>
      <c r="G75" s="293"/>
      <c r="H75" s="73"/>
      <c r="I75" s="70" t="s">
        <v>243</v>
      </c>
      <c r="J75" s="73"/>
      <c r="K75" s="180"/>
      <c r="L75" s="180"/>
      <c r="M75" s="180"/>
      <c r="N75" s="44"/>
      <c r="O75" s="44"/>
      <c r="P75" s="44"/>
      <c r="Q75" s="44"/>
      <c r="R75" s="44"/>
      <c r="S75" s="44"/>
      <c r="T75" s="44"/>
      <c r="U75" s="44"/>
      <c r="V75" s="44"/>
      <c r="W75" s="44"/>
      <c r="X75" s="44"/>
      <c r="Y75" s="74"/>
      <c r="Z75" s="74"/>
      <c r="AA75" s="74"/>
      <c r="AB75" s="74"/>
      <c r="AC75" s="74"/>
      <c r="AD75" s="74"/>
    </row>
    <row r="76" spans="1:30" ht="14.1" customHeight="1">
      <c r="A76" s="8"/>
      <c r="B76" s="8"/>
      <c r="C76" s="294" t="s">
        <v>244</v>
      </c>
      <c r="D76" s="295"/>
      <c r="E76" s="295"/>
      <c r="F76" s="295"/>
      <c r="G76" s="295"/>
      <c r="H76" s="73"/>
      <c r="I76" s="22" t="s">
        <v>245</v>
      </c>
      <c r="J76" s="73"/>
      <c r="K76" s="180"/>
      <c r="L76" s="180"/>
      <c r="M76" s="180"/>
      <c r="N76" s="51">
        <f>N56+N59+N62+N74+N75</f>
        <v>0</v>
      </c>
      <c r="O76" s="51">
        <f t="shared" ref="O76:R76" si="31">O56+O59+O62+O74+O75</f>
        <v>0</v>
      </c>
      <c r="P76" s="51">
        <f t="shared" si="31"/>
        <v>0</v>
      </c>
      <c r="Q76" s="51">
        <f t="shared" si="31"/>
        <v>0</v>
      </c>
      <c r="R76" s="51">
        <f t="shared" si="31"/>
        <v>0</v>
      </c>
      <c r="S76" s="51">
        <f t="shared" ref="S76:X76" si="32">S56+S59+S62+S74+S75</f>
        <v>0</v>
      </c>
      <c r="T76" s="51">
        <f t="shared" si="32"/>
        <v>0</v>
      </c>
      <c r="U76" s="51">
        <f t="shared" si="32"/>
        <v>0</v>
      </c>
      <c r="V76" s="51">
        <f t="shared" si="32"/>
        <v>0</v>
      </c>
      <c r="W76" s="51">
        <f t="shared" si="32"/>
        <v>0</v>
      </c>
      <c r="X76" s="51">
        <f t="shared" si="32"/>
        <v>0</v>
      </c>
      <c r="Y76" s="74"/>
      <c r="Z76" s="74"/>
      <c r="AA76" s="74"/>
      <c r="AB76" s="74"/>
      <c r="AC76" s="74"/>
      <c r="AD76" s="74"/>
    </row>
    <row r="77" spans="1:30" ht="14.1" customHeight="1">
      <c r="A77" s="296" t="s">
        <v>246</v>
      </c>
      <c r="B77" s="64" t="s">
        <v>247</v>
      </c>
      <c r="C77" s="296" t="s">
        <v>248</v>
      </c>
      <c r="D77" s="297"/>
      <c r="E77" s="297"/>
      <c r="F77" s="297"/>
      <c r="G77" s="297"/>
      <c r="H77" s="73"/>
      <c r="I77" s="23" t="s">
        <v>249</v>
      </c>
      <c r="J77" s="73"/>
      <c r="K77" s="180"/>
      <c r="L77" s="180"/>
      <c r="M77" s="180"/>
      <c r="N77" s="44"/>
      <c r="O77" s="44"/>
      <c r="P77" s="44"/>
      <c r="Q77" s="44"/>
      <c r="R77" s="44"/>
      <c r="S77" s="44"/>
      <c r="T77" s="44"/>
      <c r="U77" s="44"/>
      <c r="V77" s="44"/>
      <c r="W77" s="44"/>
      <c r="X77" s="44"/>
      <c r="Y77" s="74"/>
      <c r="Z77" s="74"/>
      <c r="AA77" s="74"/>
      <c r="AB77" s="74"/>
      <c r="AC77" s="74"/>
      <c r="AD77" s="74"/>
    </row>
    <row r="78" spans="1:30" ht="14.1" customHeight="1">
      <c r="A78" s="297"/>
      <c r="B78" s="299" t="s">
        <v>250</v>
      </c>
      <c r="C78" s="25"/>
      <c r="D78" s="296" t="s">
        <v>251</v>
      </c>
      <c r="E78" s="297"/>
      <c r="F78" s="297"/>
      <c r="G78" s="297"/>
      <c r="H78" s="73"/>
      <c r="I78" s="23" t="s">
        <v>252</v>
      </c>
      <c r="J78" s="73"/>
      <c r="K78" s="180"/>
      <c r="L78" s="180"/>
      <c r="M78" s="180"/>
      <c r="N78" s="44"/>
      <c r="O78" s="44"/>
      <c r="P78" s="44"/>
      <c r="Q78" s="44"/>
      <c r="R78" s="44"/>
      <c r="S78" s="44"/>
      <c r="T78" s="44"/>
      <c r="U78" s="44"/>
      <c r="V78" s="44"/>
      <c r="W78" s="44"/>
      <c r="X78" s="44"/>
      <c r="Y78" s="74"/>
      <c r="Z78" s="74"/>
      <c r="AA78" s="74"/>
      <c r="AB78" s="74"/>
      <c r="AC78" s="74"/>
      <c r="AD78" s="74"/>
    </row>
    <row r="79" spans="1:30" ht="14.1" customHeight="1">
      <c r="A79" s="297"/>
      <c r="B79" s="300"/>
      <c r="C79" s="64" t="s">
        <v>253</v>
      </c>
      <c r="D79" s="296" t="s">
        <v>254</v>
      </c>
      <c r="E79" s="297"/>
      <c r="F79" s="297"/>
      <c r="G79" s="297"/>
      <c r="H79" s="73"/>
      <c r="I79" s="23" t="s">
        <v>255</v>
      </c>
      <c r="J79" s="73"/>
      <c r="K79" s="180"/>
      <c r="L79" s="180"/>
      <c r="M79" s="180"/>
      <c r="N79" s="44"/>
      <c r="O79" s="44"/>
      <c r="P79" s="44"/>
      <c r="Q79" s="44"/>
      <c r="R79" s="44"/>
      <c r="S79" s="44"/>
      <c r="T79" s="44"/>
      <c r="U79" s="44"/>
      <c r="V79" s="44"/>
      <c r="W79" s="44"/>
      <c r="X79" s="44"/>
      <c r="Y79" s="74"/>
      <c r="Z79" s="74"/>
      <c r="AA79" s="74"/>
      <c r="AB79" s="74"/>
      <c r="AC79" s="74"/>
      <c r="AD79" s="74"/>
    </row>
    <row r="80" spans="1:30" ht="14.1" customHeight="1">
      <c r="A80" s="297"/>
      <c r="B80" s="299"/>
      <c r="C80" s="25"/>
      <c r="D80" s="296" t="s">
        <v>256</v>
      </c>
      <c r="E80" s="297"/>
      <c r="F80" s="297"/>
      <c r="G80" s="297"/>
      <c r="H80" s="73"/>
      <c r="I80" s="23" t="s">
        <v>257</v>
      </c>
      <c r="J80" s="73"/>
      <c r="K80" s="180"/>
      <c r="L80" s="180"/>
      <c r="M80" s="180"/>
      <c r="N80" s="44"/>
      <c r="O80" s="44"/>
      <c r="P80" s="44"/>
      <c r="Q80" s="44"/>
      <c r="R80" s="44"/>
      <c r="S80" s="44"/>
      <c r="T80" s="44"/>
      <c r="U80" s="44"/>
      <c r="V80" s="44"/>
      <c r="W80" s="44"/>
      <c r="X80" s="44"/>
      <c r="Y80" s="74"/>
      <c r="Z80" s="74"/>
      <c r="AA80" s="74"/>
      <c r="AB80" s="74"/>
      <c r="AC80" s="74"/>
      <c r="AD80" s="74"/>
    </row>
    <row r="81" spans="1:30" ht="14.1" customHeight="1">
      <c r="A81" s="298"/>
      <c r="B81" s="27" t="s">
        <v>258</v>
      </c>
      <c r="C81" s="301" t="s">
        <v>259</v>
      </c>
      <c r="D81" s="298"/>
      <c r="E81" s="298"/>
      <c r="F81" s="298"/>
      <c r="G81" s="298"/>
      <c r="H81" s="73"/>
      <c r="I81" s="137" t="s">
        <v>260</v>
      </c>
      <c r="J81" s="73"/>
      <c r="K81" s="186"/>
      <c r="L81" s="186"/>
      <c r="M81" s="186"/>
      <c r="N81" s="72"/>
      <c r="O81" s="72"/>
      <c r="P81" s="72"/>
      <c r="Q81" s="72"/>
      <c r="R81" s="72"/>
      <c r="S81" s="72"/>
      <c r="T81" s="72"/>
      <c r="U81" s="72"/>
      <c r="V81" s="72"/>
      <c r="W81" s="72"/>
      <c r="X81" s="72"/>
      <c r="Y81" s="74"/>
      <c r="Z81" s="74"/>
      <c r="AA81" s="74"/>
      <c r="AB81" s="74"/>
      <c r="AC81" s="74"/>
      <c r="AD81" s="74"/>
    </row>
    <row r="82" spans="1:30" ht="15.95" customHeight="1">
      <c r="A82" s="287" t="s">
        <v>322</v>
      </c>
      <c r="B82" s="288"/>
      <c r="C82" s="288"/>
      <c r="D82" s="288"/>
      <c r="E82" s="288"/>
      <c r="F82" s="288"/>
      <c r="G82" s="289"/>
      <c r="H82" s="73"/>
      <c r="I82" s="136"/>
      <c r="J82" s="73"/>
      <c r="K82" s="180"/>
      <c r="L82" s="180"/>
      <c r="M82" s="180"/>
      <c r="N82" s="54"/>
      <c r="O82" s="54"/>
      <c r="P82" s="54"/>
      <c r="Q82" s="54"/>
      <c r="R82" s="54"/>
      <c r="S82" s="54"/>
      <c r="T82" s="54"/>
      <c r="U82" s="54"/>
      <c r="V82" s="54"/>
      <c r="W82" s="54"/>
      <c r="X82" s="54"/>
      <c r="Y82" s="74"/>
      <c r="Z82" s="74"/>
      <c r="AA82" s="74"/>
      <c r="AB82" s="74"/>
      <c r="AC82" s="74"/>
      <c r="AD82" s="74"/>
    </row>
    <row r="83" spans="1:30" ht="15.95" customHeight="1">
      <c r="A83" s="10"/>
      <c r="B83" s="10"/>
      <c r="C83" s="10"/>
      <c r="D83" s="10"/>
      <c r="E83" s="10"/>
      <c r="F83" s="10"/>
      <c r="G83" s="10"/>
      <c r="H83" s="10"/>
      <c r="I83" s="136"/>
      <c r="J83" s="10"/>
      <c r="K83" s="3"/>
      <c r="L83" s="4"/>
      <c r="M83" s="4"/>
      <c r="N83" s="55"/>
      <c r="O83" s="55"/>
      <c r="P83" s="55"/>
      <c r="Q83" s="55"/>
      <c r="R83" s="55"/>
      <c r="S83" s="84"/>
      <c r="T83" s="94"/>
      <c r="U83" s="94"/>
      <c r="V83" s="94"/>
      <c r="W83" s="94"/>
      <c r="X83" s="94"/>
      <c r="Y83" s="74"/>
      <c r="Z83" s="74"/>
      <c r="AA83" s="74"/>
      <c r="AB83" s="74"/>
      <c r="AC83" s="74"/>
      <c r="AD83" s="74"/>
    </row>
    <row r="84" spans="1:30" ht="15.95" customHeight="1">
      <c r="A84" s="4"/>
      <c r="B84" s="4"/>
      <c r="C84" s="4"/>
      <c r="D84" s="4"/>
      <c r="E84" s="4"/>
      <c r="F84" s="4"/>
      <c r="G84" s="133"/>
      <c r="H84" s="133"/>
      <c r="I84" s="133"/>
      <c r="J84" s="133"/>
      <c r="K84" s="133"/>
      <c r="L84" s="133"/>
      <c r="M84" s="133"/>
      <c r="N84" s="84"/>
      <c r="O84" s="84"/>
      <c r="P84" s="84"/>
      <c r="Q84" s="84"/>
      <c r="R84" s="84"/>
      <c r="S84" s="84"/>
      <c r="T84" s="94"/>
      <c r="U84" s="94"/>
      <c r="V84" s="94"/>
      <c r="W84" s="94"/>
      <c r="X84" s="94"/>
      <c r="Y84" s="74"/>
      <c r="Z84" s="74"/>
      <c r="AA84" s="74"/>
      <c r="AB84" s="74"/>
      <c r="AC84" s="74"/>
      <c r="AD84" s="74"/>
    </row>
    <row r="85" spans="1:30" ht="15.95" customHeight="1">
      <c r="A85" s="4"/>
      <c r="B85" s="4"/>
      <c r="C85" s="4"/>
      <c r="D85" s="4"/>
      <c r="E85" s="4"/>
      <c r="F85" s="4"/>
      <c r="G85" s="133"/>
      <c r="H85" s="133"/>
      <c r="I85" s="133"/>
      <c r="J85" s="133"/>
      <c r="K85" s="133"/>
      <c r="L85" s="133"/>
      <c r="M85" s="133"/>
      <c r="N85" s="84"/>
      <c r="O85" s="84"/>
      <c r="P85" s="84"/>
      <c r="Q85" s="84"/>
      <c r="R85" s="84"/>
      <c r="S85" s="84"/>
      <c r="T85" s="94"/>
      <c r="U85" s="94"/>
      <c r="V85" s="94"/>
      <c r="W85" s="94"/>
      <c r="X85" s="94"/>
      <c r="Y85" s="74"/>
      <c r="Z85" s="74"/>
      <c r="AA85" s="74"/>
      <c r="AB85" s="74"/>
      <c r="AC85" s="74"/>
      <c r="AD85" s="74"/>
    </row>
    <row r="86" spans="1:30" ht="15.95" customHeight="1">
      <c r="A86" s="4"/>
      <c r="B86" s="4"/>
      <c r="C86" s="4"/>
      <c r="D86" s="4"/>
      <c r="E86" s="4"/>
      <c r="F86" s="4"/>
      <c r="G86" s="133"/>
      <c r="H86" s="133"/>
      <c r="I86" s="133"/>
      <c r="J86" s="133"/>
      <c r="K86" s="133"/>
      <c r="L86" s="133"/>
      <c r="M86" s="133"/>
      <c r="N86" s="84"/>
      <c r="O86" s="84"/>
      <c r="P86" s="84"/>
      <c r="Q86" s="84"/>
      <c r="R86" s="84"/>
      <c r="S86" s="84"/>
      <c r="T86" s="94"/>
      <c r="U86" s="94"/>
      <c r="V86" s="94"/>
      <c r="W86" s="94"/>
      <c r="X86" s="94"/>
      <c r="Y86" s="74"/>
      <c r="Z86" s="74"/>
      <c r="AA86" s="74"/>
      <c r="AB86" s="74"/>
      <c r="AC86" s="74"/>
      <c r="AD86" s="74"/>
    </row>
    <row r="87" spans="1:30" ht="15.95" customHeight="1">
      <c r="A87" s="4"/>
      <c r="B87" s="4"/>
      <c r="C87" s="4"/>
      <c r="D87" s="4"/>
      <c r="E87" s="4"/>
      <c r="F87" s="4"/>
      <c r="G87" s="133"/>
      <c r="H87" s="133"/>
      <c r="I87" s="133"/>
      <c r="J87" s="133"/>
      <c r="K87" s="133"/>
      <c r="L87" s="133"/>
      <c r="M87" s="133"/>
      <c r="N87" s="84"/>
      <c r="O87" s="84"/>
      <c r="P87" s="84"/>
      <c r="Q87" s="84"/>
      <c r="R87" s="84"/>
      <c r="S87" s="84"/>
      <c r="T87" s="94"/>
      <c r="U87" s="94"/>
      <c r="V87" s="94"/>
      <c r="W87" s="94"/>
      <c r="X87" s="94"/>
      <c r="Y87" s="74"/>
      <c r="Z87" s="74"/>
      <c r="AA87" s="74"/>
      <c r="AB87" s="74"/>
      <c r="AC87" s="74"/>
      <c r="AD87" s="74"/>
    </row>
    <row r="88" spans="1:30" ht="15.95" customHeight="1">
      <c r="A88" s="4"/>
      <c r="B88" s="4"/>
      <c r="C88" s="4"/>
      <c r="D88" s="4"/>
      <c r="E88" s="4"/>
      <c r="F88" s="4"/>
      <c r="G88" s="133"/>
      <c r="H88" s="133"/>
      <c r="I88" s="133"/>
      <c r="J88" s="133"/>
      <c r="K88" s="133"/>
      <c r="L88" s="133"/>
      <c r="M88" s="133"/>
      <c r="N88" s="84"/>
      <c r="O88" s="84"/>
      <c r="P88" s="84"/>
      <c r="Q88" s="84"/>
      <c r="R88" s="84"/>
      <c r="S88" s="84"/>
      <c r="T88" s="94"/>
      <c r="U88" s="94"/>
      <c r="V88" s="94"/>
      <c r="W88" s="94"/>
      <c r="X88" s="94"/>
      <c r="Y88" s="74"/>
      <c r="Z88" s="74"/>
      <c r="AA88" s="74"/>
      <c r="AB88" s="74"/>
      <c r="AC88" s="74"/>
      <c r="AD88" s="74"/>
    </row>
    <row r="89" spans="1:30" ht="15.95" customHeight="1">
      <c r="A89" s="4"/>
      <c r="B89" s="4"/>
      <c r="C89" s="4"/>
      <c r="D89" s="4"/>
      <c r="E89" s="4"/>
      <c r="F89" s="4"/>
      <c r="G89" s="133"/>
      <c r="H89" s="133"/>
      <c r="I89" s="133"/>
      <c r="J89" s="133"/>
      <c r="K89" s="133"/>
      <c r="L89" s="133"/>
      <c r="M89" s="133"/>
      <c r="N89" s="84"/>
      <c r="O89" s="84"/>
      <c r="P89" s="84"/>
      <c r="Q89" s="84"/>
      <c r="R89" s="84"/>
      <c r="S89" s="84"/>
      <c r="T89" s="94"/>
      <c r="U89" s="94"/>
      <c r="V89" s="94"/>
      <c r="W89" s="94"/>
      <c r="X89" s="94"/>
      <c r="Y89" s="74"/>
      <c r="Z89" s="74"/>
      <c r="AA89" s="74"/>
      <c r="AB89" s="74"/>
      <c r="AC89" s="74"/>
      <c r="AD89" s="74"/>
    </row>
    <row r="90" spans="1:30" ht="15.95" customHeight="1">
      <c r="A90" s="4"/>
      <c r="B90" s="4"/>
      <c r="C90" s="4"/>
      <c r="D90" s="4"/>
      <c r="E90" s="4"/>
      <c r="F90" s="4"/>
      <c r="G90" s="133"/>
      <c r="H90" s="133"/>
      <c r="I90" s="133"/>
      <c r="J90" s="133"/>
      <c r="K90" s="133"/>
      <c r="L90" s="133"/>
      <c r="M90" s="133"/>
      <c r="N90" s="84"/>
      <c r="O90" s="84"/>
      <c r="P90" s="84"/>
      <c r="Q90" s="84"/>
      <c r="R90" s="84"/>
      <c r="S90" s="84"/>
      <c r="T90" s="94"/>
      <c r="U90" s="94"/>
      <c r="V90" s="94"/>
      <c r="W90" s="94"/>
      <c r="X90" s="94"/>
      <c r="Y90" s="74"/>
      <c r="Z90" s="74"/>
      <c r="AA90" s="74"/>
      <c r="AB90" s="74"/>
      <c r="AC90" s="74"/>
      <c r="AD90" s="74"/>
    </row>
    <row r="91" spans="1:30" ht="15.95" customHeight="1">
      <c r="A91" s="4"/>
      <c r="B91" s="4"/>
      <c r="C91" s="4"/>
      <c r="D91" s="4"/>
      <c r="E91" s="4"/>
      <c r="F91" s="4"/>
      <c r="G91" s="133"/>
      <c r="H91" s="133"/>
      <c r="I91" s="133"/>
      <c r="J91" s="133"/>
      <c r="K91" s="133"/>
      <c r="L91" s="133"/>
      <c r="M91" s="133"/>
      <c r="N91" s="84"/>
      <c r="O91" s="84"/>
      <c r="P91" s="84"/>
      <c r="Q91" s="84"/>
      <c r="R91" s="84"/>
      <c r="S91" s="84"/>
      <c r="T91" s="94"/>
      <c r="U91" s="94"/>
      <c r="V91" s="94"/>
      <c r="W91" s="94"/>
      <c r="X91" s="94"/>
      <c r="Y91" s="74"/>
      <c r="Z91" s="74"/>
      <c r="AA91" s="74"/>
      <c r="AB91" s="74"/>
      <c r="AC91" s="74"/>
      <c r="AD91" s="74"/>
    </row>
    <row r="92" spans="1:30" ht="15.95" customHeight="1">
      <c r="A92" s="4"/>
      <c r="B92" s="4"/>
      <c r="C92" s="4"/>
      <c r="D92" s="4"/>
      <c r="E92" s="4"/>
      <c r="F92" s="4"/>
      <c r="G92" s="133"/>
      <c r="H92" s="133"/>
      <c r="I92" s="133"/>
      <c r="J92" s="133"/>
      <c r="K92" s="133"/>
      <c r="L92" s="133"/>
      <c r="M92" s="133"/>
      <c r="N92" s="84"/>
      <c r="O92" s="84"/>
      <c r="P92" s="84"/>
      <c r="Q92" s="84"/>
      <c r="R92" s="84"/>
      <c r="S92" s="84"/>
      <c r="T92" s="94"/>
      <c r="U92" s="94"/>
      <c r="V92" s="94"/>
      <c r="W92" s="94"/>
      <c r="X92" s="94"/>
      <c r="Y92" s="74"/>
      <c r="Z92" s="74"/>
      <c r="AA92" s="74"/>
      <c r="AB92" s="74"/>
      <c r="AC92" s="74"/>
      <c r="AD92" s="74"/>
    </row>
    <row r="93" spans="1:30" ht="15.95" customHeight="1">
      <c r="A93" s="4"/>
      <c r="B93" s="4"/>
      <c r="C93" s="4"/>
      <c r="D93" s="4"/>
      <c r="E93" s="4"/>
      <c r="F93" s="4"/>
      <c r="G93" s="133"/>
      <c r="H93" s="133"/>
      <c r="I93" s="133"/>
      <c r="J93" s="133"/>
      <c r="K93" s="133"/>
      <c r="L93" s="133"/>
      <c r="M93" s="133"/>
      <c r="N93" s="84"/>
      <c r="O93" s="84"/>
      <c r="P93" s="84"/>
      <c r="Q93" s="84"/>
      <c r="R93" s="84"/>
      <c r="S93" s="84"/>
      <c r="T93" s="94"/>
      <c r="U93" s="94"/>
      <c r="V93" s="94"/>
      <c r="W93" s="94"/>
      <c r="X93" s="94"/>
      <c r="Y93" s="74"/>
      <c r="Z93" s="74"/>
      <c r="AA93" s="74"/>
      <c r="AB93" s="74"/>
      <c r="AC93" s="74"/>
      <c r="AD93" s="74"/>
    </row>
    <row r="94" spans="1:30" ht="15.95" customHeight="1">
      <c r="A94" s="4"/>
      <c r="B94" s="4"/>
      <c r="C94" s="4"/>
      <c r="D94" s="4"/>
      <c r="E94" s="4"/>
      <c r="F94" s="4"/>
      <c r="G94" s="133"/>
      <c r="H94" s="133"/>
      <c r="I94" s="133"/>
      <c r="J94" s="133"/>
      <c r="K94" s="133"/>
      <c r="L94" s="133"/>
      <c r="M94" s="133"/>
      <c r="N94" s="84"/>
      <c r="O94" s="84"/>
      <c r="P94" s="84"/>
      <c r="Q94" s="84"/>
      <c r="R94" s="84"/>
      <c r="S94" s="84"/>
      <c r="T94" s="94"/>
      <c r="U94" s="94"/>
      <c r="V94" s="94"/>
      <c r="W94" s="94"/>
      <c r="X94" s="94"/>
      <c r="Y94" s="74"/>
      <c r="Z94" s="74"/>
      <c r="AA94" s="74"/>
      <c r="AB94" s="74"/>
      <c r="AC94" s="74"/>
      <c r="AD94" s="74"/>
    </row>
    <row r="95" spans="1:30" ht="15.95" customHeight="1">
      <c r="A95" s="4"/>
      <c r="B95" s="4"/>
      <c r="C95" s="4"/>
      <c r="D95" s="4"/>
      <c r="E95" s="4"/>
      <c r="F95" s="4"/>
      <c r="G95" s="133"/>
      <c r="H95" s="133"/>
      <c r="I95" s="133"/>
      <c r="J95" s="133"/>
      <c r="K95" s="133"/>
      <c r="L95" s="133"/>
      <c r="M95" s="133"/>
      <c r="N95" s="84"/>
      <c r="O95" s="84"/>
      <c r="P95" s="84"/>
      <c r="Q95" s="84"/>
      <c r="R95" s="84"/>
      <c r="S95" s="84"/>
      <c r="T95" s="94"/>
      <c r="U95" s="94"/>
      <c r="V95" s="94"/>
      <c r="W95" s="94"/>
      <c r="X95" s="94"/>
      <c r="Y95" s="74"/>
      <c r="Z95" s="74"/>
      <c r="AA95" s="74"/>
      <c r="AB95" s="74"/>
      <c r="AC95" s="74"/>
      <c r="AD95" s="74"/>
    </row>
    <row r="96" spans="1:30" ht="15.95" customHeight="1">
      <c r="A96" s="4"/>
      <c r="B96" s="4"/>
      <c r="C96" s="4"/>
      <c r="D96" s="4"/>
      <c r="E96" s="4"/>
      <c r="F96" s="4"/>
      <c r="G96" s="133"/>
      <c r="H96" s="133"/>
      <c r="I96" s="133"/>
      <c r="J96" s="133"/>
      <c r="K96" s="133"/>
      <c r="L96" s="133"/>
      <c r="M96" s="133"/>
      <c r="N96" s="84"/>
      <c r="O96" s="84"/>
      <c r="P96" s="84"/>
      <c r="Q96" s="84"/>
      <c r="R96" s="84"/>
      <c r="S96" s="84"/>
      <c r="T96" s="94"/>
      <c r="U96" s="94"/>
      <c r="V96" s="94"/>
      <c r="W96" s="94"/>
      <c r="X96" s="94"/>
      <c r="Y96" s="74"/>
      <c r="Z96" s="74"/>
      <c r="AA96" s="74"/>
      <c r="AB96" s="74"/>
      <c r="AC96" s="74"/>
      <c r="AD96" s="74"/>
    </row>
    <row r="97" spans="1:30" ht="15.95" customHeight="1">
      <c r="A97" s="4"/>
      <c r="B97" s="4"/>
      <c r="C97" s="4"/>
      <c r="D97" s="4"/>
      <c r="E97" s="4"/>
      <c r="F97" s="4"/>
      <c r="G97" s="133"/>
      <c r="H97" s="133"/>
      <c r="I97" s="133"/>
      <c r="J97" s="133"/>
      <c r="K97" s="133"/>
      <c r="L97" s="133"/>
      <c r="M97" s="133"/>
      <c r="N97" s="84"/>
      <c r="O97" s="84"/>
      <c r="P97" s="84"/>
      <c r="Q97" s="84"/>
      <c r="R97" s="84"/>
      <c r="S97" s="84"/>
      <c r="T97" s="94"/>
      <c r="U97" s="94"/>
      <c r="V97" s="94"/>
      <c r="W97" s="94"/>
      <c r="X97" s="94"/>
      <c r="Y97" s="74"/>
      <c r="Z97" s="74"/>
      <c r="AA97" s="74"/>
      <c r="AB97" s="74"/>
      <c r="AC97" s="74"/>
      <c r="AD97" s="74"/>
    </row>
    <row r="98" spans="1:30" ht="15.95" customHeight="1">
      <c r="A98" s="4"/>
      <c r="B98" s="4"/>
      <c r="C98" s="4"/>
      <c r="D98" s="4"/>
      <c r="E98" s="4"/>
      <c r="F98" s="4"/>
      <c r="G98" s="133"/>
      <c r="H98" s="133"/>
      <c r="I98" s="133"/>
      <c r="J98" s="133"/>
      <c r="K98" s="133"/>
      <c r="L98" s="133"/>
      <c r="M98" s="133"/>
      <c r="N98" s="84"/>
      <c r="O98" s="84"/>
      <c r="P98" s="84"/>
      <c r="Q98" s="84"/>
      <c r="R98" s="84"/>
      <c r="S98" s="84"/>
      <c r="T98" s="94"/>
      <c r="U98" s="94"/>
      <c r="V98" s="94"/>
      <c r="W98" s="94"/>
      <c r="X98" s="94"/>
      <c r="Y98" s="74"/>
      <c r="Z98" s="74"/>
      <c r="AA98" s="74"/>
      <c r="AB98" s="74"/>
      <c r="AC98" s="74"/>
      <c r="AD98" s="74"/>
    </row>
    <row r="99" spans="1:30" ht="15.95" customHeight="1">
      <c r="A99" s="4"/>
      <c r="B99" s="4"/>
      <c r="C99" s="4"/>
      <c r="D99" s="4"/>
      <c r="E99" s="4"/>
      <c r="F99" s="4"/>
      <c r="G99" s="133"/>
      <c r="H99" s="133"/>
      <c r="I99" s="133"/>
      <c r="J99" s="133"/>
      <c r="K99" s="133"/>
      <c r="L99" s="133"/>
      <c r="M99" s="133"/>
      <c r="N99" s="84"/>
      <c r="O99" s="84"/>
      <c r="P99" s="84"/>
      <c r="Q99" s="84"/>
      <c r="R99" s="84"/>
      <c r="S99" s="84"/>
      <c r="T99" s="94"/>
      <c r="U99" s="94"/>
      <c r="V99" s="94"/>
      <c r="W99" s="94"/>
      <c r="X99" s="94"/>
      <c r="Y99" s="74"/>
      <c r="Z99" s="74"/>
      <c r="AA99" s="74"/>
      <c r="AB99" s="74"/>
      <c r="AC99" s="74"/>
      <c r="AD99" s="74"/>
    </row>
    <row r="100" spans="1:30" ht="15.95" customHeight="1">
      <c r="A100" s="4"/>
      <c r="B100" s="4"/>
      <c r="C100" s="4"/>
      <c r="D100" s="4"/>
      <c r="E100" s="4"/>
      <c r="F100" s="4"/>
      <c r="G100" s="133"/>
      <c r="H100" s="133"/>
      <c r="I100" s="133"/>
      <c r="J100" s="133"/>
      <c r="K100" s="133"/>
      <c r="L100" s="133"/>
      <c r="M100" s="133"/>
      <c r="N100" s="84"/>
      <c r="O100" s="84"/>
      <c r="P100" s="84"/>
      <c r="Q100" s="84"/>
      <c r="R100" s="84"/>
      <c r="S100" s="84"/>
      <c r="T100" s="94"/>
      <c r="U100" s="94"/>
      <c r="V100" s="94"/>
      <c r="W100" s="94"/>
      <c r="X100" s="94"/>
      <c r="Y100" s="74"/>
      <c r="Z100" s="74"/>
      <c r="AA100" s="74"/>
      <c r="AB100" s="74"/>
      <c r="AC100" s="74"/>
      <c r="AD100" s="74"/>
    </row>
    <row r="101" spans="1:30" ht="15.95" customHeight="1">
      <c r="A101" s="4"/>
      <c r="B101" s="4"/>
      <c r="C101" s="4"/>
      <c r="D101" s="4"/>
      <c r="E101" s="4"/>
      <c r="F101" s="4"/>
      <c r="G101" s="133"/>
      <c r="H101" s="133"/>
      <c r="I101" s="133"/>
      <c r="J101" s="133"/>
      <c r="K101" s="133"/>
      <c r="L101" s="133"/>
      <c r="M101" s="133"/>
      <c r="N101" s="84"/>
      <c r="O101" s="84"/>
      <c r="P101" s="84"/>
      <c r="Q101" s="84"/>
      <c r="R101" s="84"/>
      <c r="S101" s="84"/>
      <c r="T101" s="94"/>
      <c r="U101" s="94"/>
      <c r="V101" s="94"/>
      <c r="W101" s="94"/>
      <c r="X101" s="94"/>
      <c r="Y101" s="74"/>
      <c r="Z101" s="74"/>
      <c r="AA101" s="74"/>
      <c r="AB101" s="74"/>
      <c r="AC101" s="74"/>
      <c r="AD101" s="74"/>
    </row>
    <row r="102" spans="1:30" ht="15.95" customHeight="1">
      <c r="A102" s="4"/>
      <c r="B102" s="4"/>
      <c r="C102" s="4"/>
      <c r="D102" s="4"/>
      <c r="E102" s="4"/>
      <c r="F102" s="4"/>
      <c r="G102" s="133"/>
      <c r="H102" s="133"/>
      <c r="I102" s="133"/>
      <c r="J102" s="133"/>
      <c r="K102" s="133"/>
      <c r="L102" s="133"/>
      <c r="M102" s="133"/>
      <c r="N102" s="84"/>
      <c r="O102" s="84"/>
      <c r="P102" s="84"/>
      <c r="Q102" s="84"/>
      <c r="R102" s="84"/>
      <c r="S102" s="84"/>
      <c r="T102" s="94"/>
      <c r="U102" s="94"/>
      <c r="V102" s="94"/>
      <c r="W102" s="94"/>
      <c r="X102" s="94"/>
      <c r="Y102" s="74"/>
      <c r="Z102" s="74"/>
      <c r="AA102" s="74"/>
      <c r="AB102" s="74"/>
      <c r="AC102" s="74"/>
      <c r="AD102" s="74"/>
    </row>
    <row r="103" spans="1:30" ht="15.95" customHeight="1">
      <c r="A103" s="4"/>
      <c r="B103" s="4"/>
      <c r="C103" s="4"/>
      <c r="D103" s="4"/>
      <c r="E103" s="4"/>
      <c r="F103" s="4"/>
      <c r="G103" s="133"/>
      <c r="H103" s="133"/>
      <c r="I103" s="133"/>
      <c r="J103" s="133"/>
      <c r="K103" s="133"/>
      <c r="L103" s="133"/>
      <c r="M103" s="133"/>
      <c r="N103" s="84"/>
      <c r="O103" s="84"/>
      <c r="P103" s="84"/>
      <c r="Q103" s="84"/>
      <c r="R103" s="84"/>
      <c r="S103" s="84"/>
      <c r="T103" s="94"/>
      <c r="U103" s="94"/>
      <c r="V103" s="94"/>
      <c r="W103" s="94"/>
      <c r="X103" s="94"/>
      <c r="Y103" s="74"/>
      <c r="Z103" s="74"/>
      <c r="AA103" s="74"/>
      <c r="AB103" s="74"/>
      <c r="AC103" s="74"/>
      <c r="AD103" s="74"/>
    </row>
    <row r="104" spans="1:30" ht="15.95" customHeight="1">
      <c r="A104" s="4"/>
      <c r="B104" s="4"/>
      <c r="C104" s="4"/>
      <c r="D104" s="4"/>
      <c r="E104" s="4"/>
      <c r="F104" s="4"/>
      <c r="G104" s="133"/>
      <c r="H104" s="133"/>
      <c r="I104" s="133"/>
      <c r="J104" s="133"/>
      <c r="K104" s="133"/>
      <c r="L104" s="133"/>
      <c r="M104" s="133"/>
      <c r="N104" s="84"/>
      <c r="O104" s="84"/>
      <c r="P104" s="84"/>
      <c r="Q104" s="84"/>
      <c r="R104" s="84"/>
      <c r="S104" s="84"/>
      <c r="T104" s="94"/>
      <c r="U104" s="94"/>
      <c r="V104" s="94"/>
      <c r="W104" s="94"/>
      <c r="X104" s="94"/>
      <c r="Y104" s="74"/>
      <c r="Z104" s="74"/>
      <c r="AA104" s="74"/>
      <c r="AB104" s="74"/>
      <c r="AC104" s="74"/>
      <c r="AD104" s="74"/>
    </row>
    <row r="105" spans="1:30" ht="15.95" customHeight="1">
      <c r="A105" s="4"/>
      <c r="B105" s="4"/>
      <c r="C105" s="4"/>
      <c r="D105" s="4"/>
      <c r="E105" s="4"/>
      <c r="F105" s="4"/>
      <c r="G105" s="133"/>
      <c r="H105" s="133"/>
      <c r="I105" s="133"/>
      <c r="J105" s="133"/>
      <c r="K105" s="133"/>
      <c r="L105" s="133"/>
      <c r="M105" s="133"/>
      <c r="N105" s="84"/>
      <c r="O105" s="84"/>
      <c r="P105" s="84"/>
      <c r="Q105" s="84"/>
      <c r="R105" s="84"/>
      <c r="S105" s="84"/>
      <c r="T105" s="94"/>
      <c r="U105" s="94"/>
      <c r="V105" s="94"/>
      <c r="W105" s="94"/>
      <c r="X105" s="94"/>
      <c r="Y105" s="74"/>
      <c r="Z105" s="74"/>
      <c r="AA105" s="74"/>
      <c r="AB105" s="74"/>
      <c r="AC105" s="74"/>
      <c r="AD105" s="74"/>
    </row>
    <row r="106" spans="1:30" ht="15.95" customHeight="1">
      <c r="A106" s="4"/>
      <c r="B106" s="4"/>
      <c r="C106" s="4"/>
      <c r="D106" s="4"/>
      <c r="E106" s="4"/>
      <c r="F106" s="4"/>
      <c r="G106" s="133"/>
      <c r="H106" s="133"/>
      <c r="I106" s="133"/>
      <c r="J106" s="133"/>
      <c r="K106" s="133"/>
      <c r="L106" s="133"/>
      <c r="M106" s="133"/>
      <c r="N106" s="84"/>
      <c r="O106" s="84"/>
      <c r="P106" s="84"/>
      <c r="Q106" s="84"/>
      <c r="R106" s="84"/>
      <c r="S106" s="84"/>
      <c r="T106" s="94"/>
      <c r="U106" s="94"/>
      <c r="V106" s="94"/>
      <c r="W106" s="94"/>
      <c r="X106" s="94"/>
      <c r="Y106" s="74"/>
      <c r="Z106" s="74"/>
      <c r="AA106" s="74"/>
      <c r="AB106" s="74"/>
      <c r="AC106" s="74"/>
      <c r="AD106" s="74"/>
    </row>
    <row r="107" spans="1:30" ht="15.95" customHeight="1">
      <c r="A107" s="4"/>
      <c r="B107" s="4"/>
      <c r="C107" s="4"/>
      <c r="D107" s="4"/>
      <c r="E107" s="4"/>
      <c r="F107" s="4"/>
      <c r="G107" s="133"/>
      <c r="H107" s="133"/>
      <c r="I107" s="133"/>
      <c r="J107" s="133"/>
      <c r="K107" s="133"/>
      <c r="L107" s="133"/>
      <c r="M107" s="133"/>
      <c r="N107" s="84"/>
      <c r="O107" s="84"/>
      <c r="P107" s="84"/>
      <c r="Q107" s="84"/>
      <c r="R107" s="84"/>
      <c r="S107" s="84"/>
      <c r="T107" s="94"/>
      <c r="U107" s="94"/>
      <c r="V107" s="94"/>
      <c r="W107" s="94"/>
      <c r="X107" s="94"/>
      <c r="Y107" s="74"/>
      <c r="Z107" s="74"/>
      <c r="AA107" s="74"/>
      <c r="AB107" s="74"/>
      <c r="AC107" s="74"/>
      <c r="AD107" s="74"/>
    </row>
    <row r="108" spans="1:30" ht="15.95" customHeight="1">
      <c r="A108" s="4"/>
      <c r="B108" s="4"/>
      <c r="C108" s="4"/>
      <c r="D108" s="4"/>
      <c r="E108" s="4"/>
      <c r="F108" s="4"/>
      <c r="G108" s="133"/>
      <c r="H108" s="133"/>
      <c r="I108" s="133"/>
      <c r="J108" s="133"/>
      <c r="K108" s="133"/>
      <c r="L108" s="133"/>
      <c r="M108" s="133"/>
      <c r="N108" s="84"/>
      <c r="O108" s="84"/>
      <c r="P108" s="84"/>
      <c r="Q108" s="84"/>
      <c r="R108" s="84"/>
      <c r="S108" s="84"/>
      <c r="T108" s="94"/>
      <c r="U108" s="94"/>
      <c r="V108" s="94"/>
      <c r="W108" s="94"/>
      <c r="X108" s="94"/>
      <c r="Y108" s="74"/>
      <c r="Z108" s="74"/>
      <c r="AA108" s="74"/>
      <c r="AB108" s="74"/>
      <c r="AC108" s="74"/>
      <c r="AD108" s="74"/>
    </row>
    <row r="109" spans="1:30" ht="15.95" customHeight="1">
      <c r="A109" s="4"/>
      <c r="B109" s="4"/>
      <c r="C109" s="4"/>
      <c r="D109" s="4"/>
      <c r="E109" s="4"/>
      <c r="F109" s="4"/>
      <c r="G109" s="133"/>
      <c r="H109" s="133"/>
      <c r="I109" s="133"/>
      <c r="J109" s="133"/>
      <c r="K109" s="133"/>
      <c r="L109" s="133"/>
      <c r="M109" s="133"/>
      <c r="N109" s="84"/>
      <c r="O109" s="84"/>
      <c r="P109" s="84"/>
      <c r="Q109" s="84"/>
      <c r="R109" s="84"/>
      <c r="S109" s="84"/>
      <c r="T109" s="94"/>
      <c r="U109" s="94"/>
      <c r="V109" s="94"/>
      <c r="W109" s="94"/>
      <c r="X109" s="94"/>
      <c r="Y109" s="74"/>
      <c r="Z109" s="74"/>
      <c r="AA109" s="74"/>
      <c r="AB109" s="74"/>
      <c r="AC109" s="74"/>
      <c r="AD109" s="74"/>
    </row>
    <row r="110" spans="1:30" ht="15.95" customHeight="1">
      <c r="A110" s="4"/>
      <c r="B110" s="4"/>
      <c r="C110" s="4"/>
      <c r="D110" s="4"/>
      <c r="E110" s="4"/>
      <c r="F110" s="4"/>
      <c r="G110" s="133"/>
      <c r="H110" s="133"/>
      <c r="I110" s="133"/>
      <c r="J110" s="133"/>
      <c r="K110" s="133"/>
      <c r="L110" s="133"/>
      <c r="M110" s="133"/>
      <c r="N110" s="84"/>
      <c r="O110" s="84"/>
      <c r="P110" s="84"/>
      <c r="Q110" s="84"/>
      <c r="R110" s="84"/>
      <c r="S110" s="84"/>
      <c r="T110" s="94"/>
      <c r="U110" s="94"/>
      <c r="V110" s="94"/>
      <c r="W110" s="94"/>
      <c r="X110" s="94"/>
      <c r="Y110" s="74"/>
      <c r="Z110" s="74"/>
      <c r="AA110" s="74"/>
      <c r="AB110" s="74"/>
      <c r="AC110" s="74"/>
      <c r="AD110" s="74"/>
    </row>
    <row r="111" spans="1:30" ht="15.95" customHeight="1">
      <c r="A111" s="4"/>
      <c r="B111" s="4"/>
      <c r="C111" s="4"/>
      <c r="D111" s="4"/>
      <c r="E111" s="4"/>
      <c r="F111" s="4"/>
      <c r="G111" s="133"/>
      <c r="H111" s="133"/>
      <c r="I111" s="133"/>
      <c r="J111" s="133"/>
      <c r="K111" s="133"/>
      <c r="L111" s="133"/>
      <c r="M111" s="133"/>
      <c r="N111" s="84"/>
      <c r="O111" s="84"/>
      <c r="P111" s="84"/>
      <c r="Q111" s="84"/>
      <c r="R111" s="84"/>
      <c r="S111" s="84"/>
      <c r="T111" s="94"/>
      <c r="U111" s="94"/>
      <c r="V111" s="94"/>
      <c r="W111" s="94"/>
      <c r="X111" s="94"/>
      <c r="Y111" s="74"/>
      <c r="Z111" s="74"/>
      <c r="AA111" s="74"/>
      <c r="AB111" s="74"/>
      <c r="AC111" s="74"/>
      <c r="AD111" s="74"/>
    </row>
    <row r="112" spans="1:30" ht="15.95" customHeight="1">
      <c r="A112" s="4"/>
      <c r="B112" s="4"/>
      <c r="C112" s="4"/>
      <c r="D112" s="4"/>
      <c r="E112" s="4"/>
      <c r="F112" s="4"/>
      <c r="G112" s="133"/>
      <c r="H112" s="133"/>
      <c r="I112" s="133"/>
      <c r="J112" s="133"/>
      <c r="K112" s="133"/>
      <c r="L112" s="133"/>
      <c r="M112" s="133"/>
      <c r="N112" s="84"/>
      <c r="O112" s="84"/>
      <c r="P112" s="84"/>
      <c r="Q112" s="84"/>
      <c r="R112" s="84"/>
      <c r="S112" s="84"/>
      <c r="T112" s="94"/>
      <c r="U112" s="94"/>
      <c r="V112" s="94"/>
      <c r="W112" s="94"/>
      <c r="X112" s="94"/>
      <c r="Y112" s="74"/>
      <c r="Z112" s="74"/>
      <c r="AA112" s="74"/>
      <c r="AB112" s="74"/>
      <c r="AC112" s="74"/>
      <c r="AD112" s="74"/>
    </row>
    <row r="113" spans="1:30" ht="15.95" customHeight="1">
      <c r="A113" s="4"/>
      <c r="B113" s="4"/>
      <c r="C113" s="4"/>
      <c r="D113" s="4"/>
      <c r="E113" s="4"/>
      <c r="F113" s="4"/>
      <c r="G113" s="133"/>
      <c r="H113" s="133"/>
      <c r="I113" s="133"/>
      <c r="J113" s="133"/>
      <c r="K113" s="133"/>
      <c r="L113" s="133"/>
      <c r="M113" s="133"/>
      <c r="N113" s="84"/>
      <c r="O113" s="84"/>
      <c r="P113" s="84"/>
      <c r="Q113" s="84"/>
      <c r="R113" s="84"/>
      <c r="S113" s="84"/>
      <c r="T113" s="94"/>
      <c r="U113" s="94"/>
      <c r="V113" s="94"/>
      <c r="W113" s="94"/>
      <c r="X113" s="94"/>
      <c r="Y113" s="74"/>
      <c r="Z113" s="74"/>
      <c r="AA113" s="74"/>
      <c r="AB113" s="74"/>
      <c r="AC113" s="74"/>
      <c r="AD113" s="74"/>
    </row>
    <row r="114" spans="1:30" ht="15.95" customHeight="1">
      <c r="A114" s="4"/>
      <c r="B114" s="4"/>
      <c r="C114" s="4"/>
      <c r="D114" s="4"/>
      <c r="E114" s="4"/>
      <c r="F114" s="4"/>
      <c r="G114" s="133"/>
      <c r="H114" s="133"/>
      <c r="I114" s="133"/>
      <c r="J114" s="133"/>
      <c r="K114" s="133"/>
      <c r="L114" s="133"/>
      <c r="M114" s="133"/>
      <c r="N114" s="84"/>
      <c r="O114" s="84"/>
      <c r="P114" s="84"/>
      <c r="Q114" s="84"/>
      <c r="R114" s="84"/>
      <c r="S114" s="84"/>
      <c r="T114" s="94"/>
      <c r="U114" s="94"/>
      <c r="V114" s="94"/>
      <c r="W114" s="94"/>
      <c r="X114" s="94"/>
      <c r="Y114" s="74"/>
      <c r="Z114" s="74"/>
      <c r="AA114" s="74"/>
      <c r="AB114" s="74"/>
      <c r="AC114" s="74"/>
      <c r="AD114" s="74"/>
    </row>
    <row r="115" spans="1:30" ht="15.95" customHeight="1">
      <c r="A115" s="4"/>
      <c r="B115" s="4"/>
      <c r="C115" s="4"/>
      <c r="D115" s="4"/>
      <c r="E115" s="4"/>
      <c r="F115" s="4"/>
      <c r="G115" s="133"/>
      <c r="H115" s="133"/>
      <c r="I115" s="133"/>
      <c r="J115" s="133"/>
      <c r="K115" s="133"/>
      <c r="L115" s="133"/>
      <c r="M115" s="133"/>
      <c r="N115" s="84"/>
      <c r="O115" s="84"/>
      <c r="P115" s="84"/>
      <c r="Q115" s="84"/>
      <c r="R115" s="84"/>
      <c r="S115" s="84"/>
      <c r="T115" s="94"/>
      <c r="U115" s="94"/>
      <c r="V115" s="94"/>
      <c r="W115" s="94"/>
      <c r="X115" s="94"/>
      <c r="Y115" s="74"/>
      <c r="Z115" s="74"/>
      <c r="AA115" s="74"/>
      <c r="AB115" s="74"/>
      <c r="AC115" s="74"/>
      <c r="AD115" s="74"/>
    </row>
    <row r="116" spans="1:30" ht="15.95" customHeight="1">
      <c r="A116" s="4"/>
      <c r="B116" s="4"/>
      <c r="C116" s="4"/>
      <c r="D116" s="4"/>
      <c r="E116" s="4"/>
      <c r="F116" s="4"/>
      <c r="G116" s="133"/>
      <c r="H116" s="133"/>
      <c r="I116" s="133"/>
      <c r="J116" s="133"/>
      <c r="K116" s="133"/>
      <c r="L116" s="133"/>
      <c r="M116" s="133"/>
      <c r="N116" s="84"/>
      <c r="O116" s="84"/>
      <c r="P116" s="84"/>
      <c r="Q116" s="84"/>
      <c r="R116" s="84"/>
      <c r="S116" s="84"/>
      <c r="T116" s="94"/>
      <c r="U116" s="94"/>
      <c r="V116" s="94"/>
      <c r="W116" s="94"/>
      <c r="X116" s="94"/>
      <c r="Y116" s="74"/>
      <c r="Z116" s="74"/>
      <c r="AA116" s="74"/>
      <c r="AB116" s="74"/>
      <c r="AC116" s="74"/>
      <c r="AD116" s="74"/>
    </row>
    <row r="117" spans="1:30" ht="15.95" customHeight="1">
      <c r="A117" s="4"/>
      <c r="B117" s="4"/>
      <c r="C117" s="4"/>
      <c r="D117" s="4"/>
      <c r="E117" s="4"/>
      <c r="F117" s="4"/>
      <c r="G117" s="133"/>
      <c r="H117" s="133"/>
      <c r="I117" s="133"/>
      <c r="J117" s="133"/>
      <c r="K117" s="133"/>
      <c r="L117" s="133"/>
      <c r="M117" s="133"/>
      <c r="N117" s="84"/>
      <c r="O117" s="84"/>
      <c r="P117" s="84"/>
      <c r="Q117" s="84"/>
      <c r="R117" s="84"/>
      <c r="S117" s="84"/>
      <c r="T117" s="94"/>
      <c r="U117" s="94"/>
      <c r="V117" s="108"/>
      <c r="W117" s="108"/>
      <c r="X117" s="108"/>
      <c r="AA117" s="74"/>
      <c r="AB117" s="74"/>
      <c r="AC117" s="74"/>
      <c r="AD117" s="74"/>
    </row>
    <row r="118" spans="1:30" ht="15.95" customHeight="1">
      <c r="A118" s="9"/>
      <c r="B118" s="9"/>
      <c r="C118" s="9"/>
      <c r="D118" s="9"/>
      <c r="E118" s="9"/>
      <c r="F118" s="9"/>
      <c r="G118" s="103"/>
      <c r="H118" s="103"/>
      <c r="I118" s="103"/>
      <c r="J118" s="103"/>
      <c r="K118" s="103"/>
      <c r="L118" s="103"/>
      <c r="M118" s="103"/>
      <c r="N118" s="84"/>
      <c r="O118" s="84"/>
      <c r="P118" s="84"/>
      <c r="Q118" s="84"/>
      <c r="R118" s="84"/>
      <c r="S118" s="84"/>
      <c r="T118" s="94"/>
      <c r="U118" s="94"/>
      <c r="V118" s="108"/>
      <c r="W118" s="108"/>
      <c r="X118" s="108"/>
      <c r="AA118" s="74"/>
      <c r="AB118" s="74"/>
      <c r="AC118" s="74"/>
      <c r="AD118" s="74"/>
    </row>
    <row r="119" spans="1:30" ht="15.95" customHeight="1">
      <c r="A119" s="9"/>
      <c r="B119" s="9"/>
      <c r="C119" s="9"/>
      <c r="D119" s="9"/>
      <c r="E119" s="9"/>
      <c r="F119" s="9"/>
      <c r="G119" s="103"/>
      <c r="H119" s="103"/>
      <c r="I119" s="103"/>
      <c r="J119" s="103"/>
      <c r="K119" s="103"/>
      <c r="L119" s="103"/>
      <c r="M119" s="103"/>
      <c r="N119" s="84"/>
      <c r="O119" s="84"/>
      <c r="P119" s="84"/>
      <c r="Q119" s="84"/>
      <c r="R119" s="84"/>
      <c r="S119" s="84"/>
      <c r="T119" s="94"/>
      <c r="U119" s="94"/>
      <c r="V119" s="108"/>
      <c r="W119" s="108"/>
      <c r="X119" s="108"/>
      <c r="AA119" s="74"/>
      <c r="AB119" s="74"/>
      <c r="AC119" s="74"/>
      <c r="AD119" s="74"/>
    </row>
    <row r="120" spans="1:30" ht="15.95" customHeight="1">
      <c r="A120" s="9"/>
      <c r="B120" s="9"/>
      <c r="C120" s="9"/>
      <c r="D120" s="9"/>
      <c r="E120" s="9"/>
      <c r="F120" s="9"/>
      <c r="G120" s="103"/>
      <c r="H120" s="103"/>
      <c r="I120" s="103"/>
      <c r="J120" s="103"/>
      <c r="K120" s="103"/>
      <c r="L120" s="103"/>
      <c r="M120" s="103"/>
      <c r="N120" s="84"/>
      <c r="O120" s="84"/>
      <c r="P120" s="84"/>
      <c r="Q120" s="84"/>
      <c r="R120" s="84"/>
      <c r="S120" s="84"/>
      <c r="T120" s="94"/>
      <c r="U120" s="94"/>
      <c r="V120" s="108"/>
      <c r="W120" s="108"/>
      <c r="X120" s="108"/>
      <c r="AA120" s="74"/>
      <c r="AB120" s="74"/>
      <c r="AC120" s="74"/>
      <c r="AD120" s="74"/>
    </row>
    <row r="121" spans="1:30" ht="15.95" customHeight="1">
      <c r="A121" s="9"/>
      <c r="B121" s="9"/>
      <c r="C121" s="9"/>
      <c r="D121" s="9"/>
      <c r="E121" s="9"/>
      <c r="F121" s="9"/>
      <c r="G121" s="103"/>
      <c r="H121" s="103"/>
      <c r="I121" s="103"/>
      <c r="J121" s="103"/>
      <c r="K121" s="103"/>
      <c r="L121" s="103"/>
      <c r="M121" s="103"/>
      <c r="N121" s="84"/>
      <c r="O121" s="84"/>
      <c r="P121" s="84"/>
      <c r="Q121" s="84"/>
      <c r="R121" s="84"/>
      <c r="S121" s="84"/>
      <c r="T121" s="94"/>
      <c r="U121" s="94"/>
      <c r="V121" s="108"/>
      <c r="W121" s="108"/>
      <c r="X121" s="108"/>
      <c r="AA121" s="74"/>
      <c r="AB121" s="74"/>
      <c r="AC121" s="74"/>
      <c r="AD121" s="74"/>
    </row>
    <row r="122" spans="1:30" ht="15.95" customHeight="1">
      <c r="A122" s="9"/>
      <c r="B122" s="9"/>
      <c r="C122" s="9"/>
      <c r="D122" s="9"/>
      <c r="E122" s="9"/>
      <c r="F122" s="9"/>
      <c r="G122" s="103"/>
      <c r="H122" s="103"/>
      <c r="I122" s="103"/>
      <c r="J122" s="103"/>
      <c r="K122" s="103"/>
      <c r="L122" s="103"/>
      <c r="M122" s="103"/>
      <c r="N122" s="84"/>
      <c r="O122" s="84"/>
      <c r="P122" s="84"/>
      <c r="Q122" s="84"/>
      <c r="R122" s="84"/>
      <c r="S122" s="84"/>
      <c r="T122" s="94"/>
      <c r="U122" s="94"/>
      <c r="V122" s="108"/>
      <c r="W122" s="108"/>
      <c r="X122" s="108"/>
      <c r="AA122" s="74"/>
      <c r="AB122" s="74"/>
      <c r="AC122" s="74"/>
      <c r="AD122" s="74"/>
    </row>
    <row r="123" spans="1:30" ht="15.95" customHeight="1">
      <c r="A123" s="9"/>
      <c r="B123" s="9"/>
      <c r="C123" s="9"/>
      <c r="D123" s="9"/>
      <c r="E123" s="9"/>
      <c r="F123" s="9"/>
      <c r="G123" s="103"/>
      <c r="H123" s="103"/>
      <c r="I123" s="103"/>
      <c r="J123" s="103"/>
      <c r="K123" s="103"/>
      <c r="L123" s="103"/>
      <c r="M123" s="103"/>
      <c r="N123" s="84"/>
      <c r="O123" s="84"/>
      <c r="P123" s="84"/>
      <c r="Q123" s="84"/>
      <c r="R123" s="84"/>
      <c r="S123" s="84"/>
      <c r="T123" s="94"/>
      <c r="U123" s="94"/>
      <c r="V123" s="108"/>
      <c r="W123" s="108"/>
      <c r="X123" s="108"/>
      <c r="AA123" s="74"/>
      <c r="AB123" s="74"/>
      <c r="AC123" s="74"/>
      <c r="AD123" s="74"/>
    </row>
    <row r="124" spans="1:30" ht="15.95" customHeight="1">
      <c r="A124" s="9"/>
      <c r="B124" s="9"/>
      <c r="C124" s="9"/>
      <c r="D124" s="9"/>
      <c r="E124" s="9"/>
      <c r="F124" s="9"/>
      <c r="G124" s="103"/>
      <c r="H124" s="103"/>
      <c r="I124" s="103"/>
      <c r="J124" s="103"/>
      <c r="K124" s="103"/>
      <c r="L124" s="103"/>
      <c r="M124" s="103"/>
      <c r="N124" s="84"/>
      <c r="O124" s="84"/>
      <c r="P124" s="84"/>
      <c r="Q124" s="84"/>
      <c r="R124" s="84"/>
      <c r="S124" s="84"/>
      <c r="T124" s="94"/>
      <c r="U124" s="94"/>
      <c r="V124" s="108"/>
      <c r="W124" s="108"/>
      <c r="X124" s="108"/>
      <c r="AA124" s="74"/>
      <c r="AB124" s="74"/>
      <c r="AC124" s="74"/>
      <c r="AD124" s="74"/>
    </row>
    <row r="125" spans="1:30" ht="15.95" customHeight="1">
      <c r="A125" s="9"/>
      <c r="B125" s="9"/>
      <c r="C125" s="9"/>
      <c r="D125" s="9"/>
      <c r="E125" s="9"/>
      <c r="F125" s="9"/>
      <c r="G125" s="103"/>
      <c r="H125" s="103"/>
      <c r="I125" s="103"/>
      <c r="J125" s="103"/>
      <c r="K125" s="103"/>
      <c r="L125" s="103"/>
      <c r="M125" s="103"/>
      <c r="N125" s="84"/>
      <c r="O125" s="84"/>
      <c r="P125" s="84"/>
      <c r="Q125" s="84"/>
      <c r="R125" s="84"/>
      <c r="S125" s="84"/>
      <c r="T125" s="94"/>
      <c r="U125" s="94"/>
      <c r="V125" s="108"/>
      <c r="W125" s="108"/>
      <c r="X125" s="108"/>
      <c r="AA125" s="74"/>
      <c r="AB125" s="74"/>
      <c r="AC125" s="74"/>
      <c r="AD125" s="74"/>
    </row>
    <row r="126" spans="1:30" ht="15.95" customHeight="1">
      <c r="A126" s="9"/>
      <c r="B126" s="9"/>
      <c r="C126" s="9"/>
      <c r="D126" s="9"/>
      <c r="E126" s="9"/>
      <c r="F126" s="9"/>
      <c r="G126" s="103"/>
      <c r="H126" s="103"/>
      <c r="I126" s="103"/>
      <c r="J126" s="103"/>
      <c r="K126" s="103"/>
      <c r="L126" s="103"/>
      <c r="M126" s="103"/>
      <c r="N126" s="84"/>
      <c r="O126" s="84"/>
      <c r="P126" s="84"/>
      <c r="Q126" s="84"/>
      <c r="R126" s="84"/>
      <c r="S126" s="84"/>
      <c r="T126" s="94"/>
      <c r="U126" s="94"/>
      <c r="V126" s="108"/>
      <c r="W126" s="108"/>
      <c r="X126" s="108"/>
      <c r="AA126" s="74"/>
      <c r="AB126" s="74"/>
      <c r="AC126" s="74"/>
      <c r="AD126" s="74"/>
    </row>
    <row r="127" spans="1:30" ht="15.95" customHeight="1">
      <c r="A127" s="9"/>
      <c r="B127" s="9"/>
      <c r="C127" s="9"/>
      <c r="D127" s="9"/>
      <c r="E127" s="9"/>
      <c r="F127" s="9"/>
      <c r="G127" s="103"/>
      <c r="H127" s="103"/>
      <c r="I127" s="103"/>
      <c r="J127" s="103"/>
      <c r="K127" s="103"/>
      <c r="L127" s="103"/>
      <c r="M127" s="103"/>
      <c r="N127" s="84"/>
      <c r="O127" s="84"/>
      <c r="P127" s="84"/>
      <c r="Q127" s="84"/>
      <c r="R127" s="84"/>
      <c r="S127" s="84"/>
      <c r="T127" s="94"/>
      <c r="U127" s="94"/>
      <c r="V127" s="108"/>
      <c r="W127" s="108"/>
      <c r="X127" s="108"/>
      <c r="AA127" s="74"/>
      <c r="AB127" s="74"/>
      <c r="AC127" s="74"/>
      <c r="AD127" s="74"/>
    </row>
    <row r="128" spans="1:30" ht="15.95" customHeight="1">
      <c r="A128" s="9"/>
      <c r="B128" s="9"/>
      <c r="C128" s="9"/>
      <c r="D128" s="9"/>
      <c r="E128" s="9"/>
      <c r="F128" s="9"/>
      <c r="G128" s="103"/>
      <c r="H128" s="103"/>
      <c r="I128" s="103"/>
      <c r="J128" s="103"/>
      <c r="K128" s="103"/>
      <c r="L128" s="103"/>
      <c r="M128" s="103"/>
      <c r="N128" s="84"/>
      <c r="O128" s="84"/>
      <c r="P128" s="84"/>
      <c r="Q128" s="84"/>
      <c r="R128" s="84"/>
      <c r="S128" s="84"/>
      <c r="T128" s="94"/>
      <c r="U128" s="94"/>
      <c r="V128" s="108"/>
      <c r="W128" s="108"/>
      <c r="X128" s="108"/>
      <c r="AA128" s="74"/>
      <c r="AB128" s="74"/>
      <c r="AC128" s="74"/>
      <c r="AD128" s="74"/>
    </row>
    <row r="129" spans="1:30" ht="15.95" customHeight="1">
      <c r="A129" s="9"/>
      <c r="B129" s="9"/>
      <c r="C129" s="9"/>
      <c r="D129" s="9"/>
      <c r="E129" s="9"/>
      <c r="F129" s="9"/>
      <c r="G129" s="103"/>
      <c r="H129" s="103"/>
      <c r="I129" s="103"/>
      <c r="J129" s="103"/>
      <c r="K129" s="103"/>
      <c r="L129" s="103"/>
      <c r="M129" s="103"/>
      <c r="N129" s="84"/>
      <c r="O129" s="84"/>
      <c r="P129" s="84"/>
      <c r="Q129" s="84"/>
      <c r="R129" s="84"/>
      <c r="S129" s="84"/>
      <c r="T129" s="94"/>
      <c r="U129" s="94"/>
      <c r="V129" s="108"/>
      <c r="W129" s="108"/>
      <c r="X129" s="108"/>
      <c r="AA129" s="74"/>
      <c r="AB129" s="74"/>
      <c r="AC129" s="74"/>
      <c r="AD129" s="74"/>
    </row>
    <row r="130" spans="1:30" ht="15.95" customHeight="1">
      <c r="A130" s="9"/>
      <c r="B130" s="9"/>
      <c r="C130" s="9"/>
      <c r="D130" s="9"/>
      <c r="E130" s="9"/>
      <c r="F130" s="9"/>
      <c r="G130" s="103"/>
      <c r="H130" s="103"/>
      <c r="I130" s="103"/>
      <c r="J130" s="103"/>
      <c r="K130" s="103"/>
      <c r="L130" s="103"/>
      <c r="M130" s="103"/>
      <c r="N130" s="84"/>
      <c r="O130" s="84"/>
      <c r="P130" s="84"/>
      <c r="Q130" s="84"/>
      <c r="R130" s="84"/>
      <c r="S130" s="84"/>
      <c r="T130" s="94"/>
      <c r="U130" s="94"/>
      <c r="V130" s="108"/>
      <c r="W130" s="108"/>
      <c r="X130" s="108"/>
      <c r="AA130" s="74"/>
      <c r="AB130" s="74"/>
      <c r="AC130" s="74"/>
      <c r="AD130" s="74"/>
    </row>
    <row r="131" spans="1:30" ht="15.95" customHeight="1">
      <c r="A131" s="9"/>
      <c r="B131" s="9"/>
      <c r="C131" s="9"/>
      <c r="D131" s="9"/>
      <c r="E131" s="9"/>
      <c r="F131" s="9"/>
      <c r="G131" s="103"/>
      <c r="H131" s="103"/>
      <c r="I131" s="103"/>
      <c r="J131" s="103"/>
      <c r="K131" s="103"/>
      <c r="L131" s="103"/>
      <c r="M131" s="103"/>
      <c r="N131" s="84"/>
      <c r="O131" s="84"/>
      <c r="P131" s="84"/>
      <c r="Q131" s="84"/>
      <c r="R131" s="84"/>
      <c r="S131" s="84"/>
      <c r="T131" s="94"/>
      <c r="U131" s="94"/>
      <c r="V131" s="108"/>
      <c r="W131" s="108"/>
      <c r="X131" s="108"/>
      <c r="AA131" s="74"/>
      <c r="AB131" s="74"/>
      <c r="AC131" s="74"/>
      <c r="AD131" s="74"/>
    </row>
    <row r="132" spans="1:30" ht="15.95" customHeight="1">
      <c r="A132" s="9"/>
      <c r="B132" s="9"/>
      <c r="C132" s="9"/>
      <c r="D132" s="9"/>
      <c r="E132" s="9"/>
      <c r="F132" s="9"/>
      <c r="G132" s="103"/>
      <c r="H132" s="103"/>
      <c r="I132" s="103"/>
      <c r="J132" s="103"/>
      <c r="K132" s="103"/>
      <c r="L132" s="103"/>
      <c r="M132" s="103"/>
      <c r="N132" s="84"/>
      <c r="O132" s="84"/>
      <c r="P132" s="84"/>
      <c r="Q132" s="84"/>
      <c r="R132" s="84"/>
      <c r="S132" s="84"/>
      <c r="T132" s="94"/>
      <c r="U132" s="94"/>
      <c r="V132" s="108"/>
      <c r="W132" s="108"/>
      <c r="X132" s="108"/>
      <c r="AA132" s="74"/>
      <c r="AB132" s="74"/>
      <c r="AC132" s="74"/>
      <c r="AD132" s="74"/>
    </row>
    <row r="133" spans="1:30" ht="15.95" customHeight="1">
      <c r="A133" s="9"/>
      <c r="B133" s="9"/>
      <c r="C133" s="9"/>
      <c r="D133" s="9"/>
      <c r="E133" s="9"/>
      <c r="F133" s="9"/>
      <c r="G133" s="103"/>
      <c r="H133" s="103"/>
      <c r="I133" s="103"/>
      <c r="J133" s="103"/>
      <c r="K133" s="103"/>
      <c r="L133" s="103"/>
      <c r="M133" s="103"/>
      <c r="N133" s="84"/>
      <c r="O133" s="84"/>
      <c r="P133" s="84"/>
      <c r="Q133" s="84"/>
      <c r="R133" s="84"/>
      <c r="S133" s="84"/>
      <c r="T133" s="94"/>
      <c r="U133" s="94"/>
      <c r="V133" s="108"/>
      <c r="W133" s="108"/>
      <c r="X133" s="108"/>
      <c r="AA133" s="74"/>
      <c r="AB133" s="74"/>
      <c r="AC133" s="74"/>
      <c r="AD133" s="74"/>
    </row>
    <row r="134" spans="1:30" ht="15.95" customHeight="1">
      <c r="A134" s="9"/>
      <c r="B134" s="9"/>
      <c r="C134" s="9"/>
      <c r="D134" s="9"/>
      <c r="E134" s="9"/>
      <c r="F134" s="9"/>
      <c r="G134" s="103"/>
      <c r="H134" s="103"/>
      <c r="I134" s="103"/>
      <c r="J134" s="103"/>
      <c r="K134" s="103"/>
      <c r="L134" s="103"/>
      <c r="M134" s="103"/>
      <c r="N134" s="84"/>
      <c r="O134" s="84"/>
      <c r="P134" s="84"/>
      <c r="Q134" s="84"/>
      <c r="R134" s="84"/>
      <c r="S134" s="84"/>
      <c r="T134" s="94"/>
      <c r="U134" s="94"/>
      <c r="V134" s="108"/>
      <c r="W134" s="108"/>
      <c r="X134" s="108"/>
      <c r="AA134" s="74"/>
      <c r="AB134" s="74"/>
      <c r="AC134" s="74"/>
      <c r="AD134" s="74"/>
    </row>
    <row r="135" spans="1:30" ht="15.95" customHeight="1">
      <c r="A135" s="9"/>
      <c r="B135" s="9"/>
      <c r="C135" s="9"/>
      <c r="D135" s="9"/>
      <c r="E135" s="9"/>
      <c r="F135" s="9"/>
      <c r="G135" s="103"/>
      <c r="H135" s="103"/>
      <c r="I135" s="103"/>
      <c r="J135" s="103"/>
      <c r="K135" s="103"/>
      <c r="L135" s="103"/>
      <c r="M135" s="103"/>
      <c r="N135" s="84"/>
      <c r="O135" s="84"/>
      <c r="P135" s="84"/>
      <c r="Q135" s="84"/>
      <c r="R135" s="84"/>
      <c r="S135" s="84"/>
      <c r="T135" s="94"/>
      <c r="U135" s="94"/>
      <c r="V135" s="108"/>
      <c r="W135" s="108"/>
      <c r="X135" s="108"/>
      <c r="AA135" s="74"/>
      <c r="AB135" s="74"/>
      <c r="AC135" s="74"/>
      <c r="AD135" s="74"/>
    </row>
    <row r="136" spans="1:30" ht="15.95" customHeight="1">
      <c r="A136" s="9"/>
      <c r="B136" s="9"/>
      <c r="C136" s="9"/>
      <c r="D136" s="9"/>
      <c r="E136" s="9"/>
      <c r="F136" s="9"/>
      <c r="G136" s="103"/>
      <c r="H136" s="103"/>
      <c r="I136" s="103"/>
      <c r="J136" s="103"/>
      <c r="K136" s="103"/>
      <c r="L136" s="103"/>
      <c r="M136" s="103"/>
      <c r="N136" s="84"/>
      <c r="O136" s="84"/>
      <c r="P136" s="84"/>
      <c r="Q136" s="84"/>
      <c r="R136" s="84"/>
      <c r="S136" s="84"/>
      <c r="T136" s="94"/>
      <c r="U136" s="94"/>
      <c r="V136" s="108"/>
      <c r="W136" s="108"/>
      <c r="X136" s="108"/>
      <c r="AA136" s="74"/>
      <c r="AB136" s="74"/>
      <c r="AC136" s="74"/>
      <c r="AD136" s="74"/>
    </row>
    <row r="137" spans="1:30" ht="15.95" customHeight="1">
      <c r="A137" s="9"/>
      <c r="B137" s="9"/>
      <c r="C137" s="9"/>
      <c r="D137" s="9"/>
      <c r="E137" s="9"/>
      <c r="F137" s="9"/>
      <c r="G137" s="103"/>
      <c r="H137" s="103"/>
      <c r="I137" s="103"/>
      <c r="J137" s="103"/>
      <c r="K137" s="103"/>
      <c r="L137" s="103"/>
      <c r="M137" s="103"/>
      <c r="N137" s="84"/>
      <c r="O137" s="84"/>
      <c r="P137" s="84"/>
      <c r="Q137" s="84"/>
      <c r="R137" s="84"/>
      <c r="S137" s="84"/>
      <c r="T137" s="94"/>
      <c r="U137" s="94"/>
      <c r="V137" s="108"/>
      <c r="W137" s="108"/>
      <c r="X137" s="108"/>
      <c r="AA137" s="74"/>
      <c r="AB137" s="74"/>
      <c r="AC137" s="74"/>
      <c r="AD137" s="74"/>
    </row>
    <row r="138" spans="1:30" ht="15.95" customHeight="1">
      <c r="A138" s="9"/>
      <c r="B138" s="9"/>
      <c r="C138" s="9"/>
      <c r="D138" s="9"/>
      <c r="E138" s="9"/>
      <c r="F138" s="9"/>
      <c r="G138" s="103"/>
      <c r="H138" s="103"/>
      <c r="I138" s="103"/>
      <c r="J138" s="103"/>
      <c r="K138" s="103"/>
      <c r="L138" s="103"/>
      <c r="M138" s="103"/>
      <c r="N138" s="84"/>
      <c r="O138" s="84"/>
      <c r="P138" s="84"/>
      <c r="Q138" s="84"/>
      <c r="R138" s="84"/>
      <c r="S138" s="84"/>
      <c r="T138" s="94"/>
      <c r="U138" s="94"/>
      <c r="V138" s="108"/>
      <c r="W138" s="108"/>
      <c r="X138" s="108"/>
      <c r="AA138" s="74"/>
      <c r="AB138" s="74"/>
      <c r="AC138" s="74"/>
      <c r="AD138" s="74"/>
    </row>
    <row r="139" spans="1:30" ht="15.95" customHeight="1">
      <c r="A139" s="9"/>
      <c r="B139" s="9"/>
      <c r="C139" s="9"/>
      <c r="D139" s="9"/>
      <c r="E139" s="9"/>
      <c r="F139" s="9"/>
      <c r="G139" s="103"/>
      <c r="H139" s="103"/>
      <c r="I139" s="103"/>
      <c r="J139" s="103"/>
      <c r="K139" s="103"/>
      <c r="L139" s="103"/>
      <c r="M139" s="103"/>
      <c r="N139" s="84"/>
      <c r="O139" s="84"/>
      <c r="P139" s="84"/>
      <c r="Q139" s="84"/>
      <c r="R139" s="84"/>
      <c r="S139" s="84"/>
      <c r="T139" s="94"/>
      <c r="U139" s="94"/>
      <c r="V139" s="108"/>
      <c r="W139" s="108"/>
      <c r="X139" s="108"/>
      <c r="AA139" s="74"/>
      <c r="AB139" s="74"/>
      <c r="AC139" s="74"/>
      <c r="AD139" s="74"/>
    </row>
    <row r="140" spans="1:30" ht="15.95" customHeight="1">
      <c r="A140" s="9"/>
      <c r="B140" s="9"/>
      <c r="C140" s="9"/>
      <c r="D140" s="9"/>
      <c r="E140" s="9"/>
      <c r="F140" s="9"/>
      <c r="G140" s="103"/>
      <c r="H140" s="103"/>
      <c r="I140" s="103"/>
      <c r="J140" s="103"/>
      <c r="K140" s="103"/>
      <c r="L140" s="103"/>
      <c r="M140" s="103"/>
      <c r="N140" s="84"/>
      <c r="O140" s="84"/>
      <c r="P140" s="84"/>
      <c r="Q140" s="84"/>
      <c r="R140" s="84"/>
      <c r="S140" s="84"/>
      <c r="T140" s="94"/>
      <c r="U140" s="94"/>
      <c r="V140" s="108"/>
      <c r="W140" s="108"/>
      <c r="X140" s="108"/>
      <c r="AA140" s="74"/>
      <c r="AB140" s="74"/>
      <c r="AC140" s="74"/>
      <c r="AD140" s="74"/>
    </row>
    <row r="141" spans="1:30" ht="15.95" customHeight="1">
      <c r="A141" s="9"/>
      <c r="B141" s="9"/>
      <c r="C141" s="9"/>
      <c r="D141" s="9"/>
      <c r="E141" s="9"/>
      <c r="F141" s="9"/>
      <c r="G141" s="103"/>
      <c r="H141" s="103"/>
      <c r="I141" s="103"/>
      <c r="J141" s="103"/>
      <c r="K141" s="103"/>
      <c r="L141" s="103"/>
      <c r="M141" s="103"/>
      <c r="N141" s="84"/>
      <c r="O141" s="84"/>
      <c r="P141" s="84"/>
      <c r="Q141" s="84"/>
      <c r="R141" s="84"/>
      <c r="S141" s="84"/>
      <c r="T141" s="94"/>
      <c r="U141" s="94"/>
      <c r="V141" s="108"/>
      <c r="W141" s="108"/>
      <c r="X141" s="108"/>
      <c r="AA141" s="74"/>
      <c r="AB141" s="74"/>
      <c r="AC141" s="74"/>
      <c r="AD141" s="74"/>
    </row>
    <row r="142" spans="1:30" ht="15.95" customHeight="1">
      <c r="A142" s="9"/>
      <c r="B142" s="9"/>
      <c r="C142" s="9"/>
      <c r="D142" s="9"/>
      <c r="E142" s="9"/>
      <c r="F142" s="9"/>
      <c r="G142" s="103"/>
      <c r="H142" s="103"/>
      <c r="I142" s="103"/>
      <c r="J142" s="103"/>
      <c r="K142" s="103"/>
      <c r="L142" s="103"/>
      <c r="M142" s="103"/>
      <c r="N142" s="73"/>
      <c r="O142" s="73"/>
      <c r="P142" s="73"/>
      <c r="Q142" s="73"/>
      <c r="R142" s="73"/>
      <c r="S142" s="73"/>
      <c r="T142" s="74"/>
      <c r="U142" s="74"/>
      <c r="AA142" s="74"/>
      <c r="AB142" s="74"/>
      <c r="AC142" s="74"/>
      <c r="AD142" s="74"/>
    </row>
    <row r="143" spans="1:30" ht="15.95" customHeight="1">
      <c r="A143" s="9"/>
      <c r="B143" s="9"/>
      <c r="C143" s="9"/>
      <c r="D143" s="9"/>
      <c r="E143" s="9"/>
      <c r="F143" s="9"/>
      <c r="G143" s="103"/>
      <c r="H143" s="103"/>
      <c r="I143" s="103"/>
      <c r="J143" s="103"/>
      <c r="K143" s="103"/>
      <c r="L143" s="103"/>
      <c r="M143" s="103"/>
      <c r="N143" s="73"/>
      <c r="O143" s="73"/>
      <c r="P143" s="73"/>
      <c r="Q143" s="73"/>
      <c r="R143" s="73"/>
      <c r="S143" s="73"/>
      <c r="T143" s="74"/>
      <c r="U143" s="74"/>
      <c r="AA143" s="74"/>
      <c r="AB143" s="74"/>
      <c r="AC143" s="74"/>
      <c r="AD143" s="74"/>
    </row>
    <row r="144" spans="1:30" ht="15.95" customHeight="1">
      <c r="A144" s="9"/>
      <c r="B144" s="9"/>
      <c r="C144" s="9"/>
      <c r="D144" s="9"/>
      <c r="E144" s="9"/>
      <c r="F144" s="9"/>
      <c r="G144" s="103"/>
      <c r="H144" s="103"/>
      <c r="I144" s="103"/>
      <c r="J144" s="103"/>
      <c r="K144" s="103"/>
      <c r="L144" s="103"/>
      <c r="M144" s="103"/>
      <c r="N144" s="73"/>
      <c r="O144" s="73"/>
      <c r="P144" s="73"/>
      <c r="Q144" s="73"/>
      <c r="R144" s="73"/>
      <c r="S144" s="73"/>
      <c r="T144" s="74"/>
      <c r="U144" s="74"/>
      <c r="AA144" s="74"/>
      <c r="AB144" s="74"/>
      <c r="AC144" s="74"/>
      <c r="AD144" s="74"/>
    </row>
    <row r="145" spans="1:30" ht="15.95" customHeight="1">
      <c r="A145" s="9"/>
      <c r="B145" s="9"/>
      <c r="C145" s="9"/>
      <c r="D145" s="9"/>
      <c r="E145" s="9"/>
      <c r="F145" s="9"/>
      <c r="G145" s="103"/>
      <c r="H145" s="103"/>
      <c r="I145" s="103"/>
      <c r="J145" s="103"/>
      <c r="K145" s="103"/>
      <c r="L145" s="103"/>
      <c r="M145" s="103"/>
      <c r="N145" s="73"/>
      <c r="O145" s="73"/>
      <c r="P145" s="73"/>
      <c r="Q145" s="73"/>
      <c r="R145" s="73"/>
      <c r="S145" s="73"/>
      <c r="T145" s="74"/>
      <c r="U145" s="74"/>
      <c r="AA145" s="74"/>
      <c r="AB145" s="74"/>
      <c r="AC145" s="74"/>
      <c r="AD145" s="74"/>
    </row>
    <row r="146" spans="1:30" ht="15.95" customHeight="1">
      <c r="A146" s="9"/>
      <c r="B146" s="9"/>
      <c r="C146" s="9"/>
      <c r="D146" s="9"/>
      <c r="E146" s="9"/>
      <c r="F146" s="9"/>
      <c r="G146" s="103"/>
      <c r="H146" s="103"/>
      <c r="I146" s="103"/>
      <c r="J146" s="103"/>
      <c r="K146" s="103"/>
      <c r="L146" s="103"/>
      <c r="M146" s="103"/>
      <c r="N146" s="73"/>
      <c r="O146" s="73"/>
      <c r="P146" s="73"/>
      <c r="Q146" s="73"/>
      <c r="R146" s="73"/>
      <c r="S146" s="73"/>
      <c r="T146" s="74"/>
      <c r="U146" s="74"/>
      <c r="AA146" s="74"/>
      <c r="AB146" s="74"/>
      <c r="AC146" s="74"/>
      <c r="AD146" s="74"/>
    </row>
    <row r="147" spans="1:30" ht="15.95" customHeight="1">
      <c r="A147" s="9"/>
      <c r="B147" s="9"/>
      <c r="C147" s="9"/>
      <c r="D147" s="9"/>
      <c r="E147" s="9"/>
      <c r="F147" s="9"/>
      <c r="G147" s="103"/>
      <c r="H147" s="103"/>
      <c r="I147" s="103"/>
      <c r="J147" s="103"/>
      <c r="K147" s="103"/>
      <c r="L147" s="103"/>
      <c r="M147" s="103"/>
      <c r="N147" s="73"/>
      <c r="O147" s="73"/>
      <c r="P147" s="73"/>
      <c r="Q147" s="73"/>
      <c r="R147" s="73"/>
      <c r="S147" s="73"/>
      <c r="T147" s="74"/>
      <c r="U147" s="74"/>
      <c r="AA147" s="74"/>
      <c r="AB147" s="74"/>
      <c r="AC147" s="74"/>
      <c r="AD147" s="74"/>
    </row>
    <row r="148" spans="1:30" ht="15.95" customHeight="1">
      <c r="A148" s="9"/>
      <c r="B148" s="9"/>
      <c r="C148" s="9"/>
      <c r="D148" s="9"/>
      <c r="E148" s="9"/>
      <c r="F148" s="9"/>
      <c r="G148" s="103"/>
      <c r="H148" s="103"/>
      <c r="I148" s="103"/>
      <c r="J148" s="103"/>
      <c r="K148" s="103"/>
      <c r="L148" s="103"/>
      <c r="M148" s="103"/>
      <c r="N148" s="73"/>
      <c r="O148" s="73"/>
      <c r="P148" s="73"/>
      <c r="Q148" s="73"/>
      <c r="R148" s="73"/>
      <c r="S148" s="73"/>
      <c r="T148" s="74"/>
      <c r="U148" s="74"/>
      <c r="AA148" s="74"/>
      <c r="AB148" s="74"/>
      <c r="AC148" s="74"/>
      <c r="AD148" s="74"/>
    </row>
    <row r="149" spans="1:30" ht="15.95" customHeight="1">
      <c r="A149" s="9"/>
      <c r="B149" s="9"/>
      <c r="C149" s="9"/>
      <c r="D149" s="9"/>
      <c r="E149" s="9"/>
      <c r="F149" s="9"/>
      <c r="G149" s="103"/>
      <c r="H149" s="103"/>
      <c r="I149" s="103"/>
      <c r="J149" s="103"/>
      <c r="K149" s="103"/>
      <c r="L149" s="103"/>
      <c r="M149" s="103"/>
      <c r="N149" s="73"/>
      <c r="O149" s="73"/>
      <c r="P149" s="73"/>
      <c r="Q149" s="73"/>
      <c r="R149" s="73"/>
      <c r="S149" s="73"/>
      <c r="T149" s="74"/>
      <c r="U149" s="74"/>
      <c r="AA149" s="74"/>
      <c r="AB149" s="74"/>
      <c r="AC149" s="74"/>
      <c r="AD149" s="74"/>
    </row>
    <row r="150" spans="1:30" ht="15.95" customHeight="1">
      <c r="A150" s="9"/>
      <c r="B150" s="9"/>
      <c r="C150" s="9"/>
      <c r="D150" s="9"/>
      <c r="E150" s="9"/>
      <c r="F150" s="9"/>
      <c r="G150" s="103"/>
      <c r="H150" s="103"/>
      <c r="I150" s="103"/>
      <c r="J150" s="103"/>
      <c r="K150" s="103"/>
      <c r="L150" s="103"/>
      <c r="M150" s="103"/>
      <c r="N150" s="73"/>
      <c r="O150" s="73"/>
      <c r="P150" s="73"/>
      <c r="Q150" s="73"/>
      <c r="R150" s="73"/>
      <c r="S150" s="73"/>
      <c r="T150" s="74"/>
      <c r="U150" s="74"/>
      <c r="AA150" s="74"/>
      <c r="AB150" s="74"/>
      <c r="AC150" s="74"/>
      <c r="AD150" s="74"/>
    </row>
    <row r="151" spans="1:30" ht="15.95" customHeight="1">
      <c r="A151" s="9"/>
      <c r="B151" s="9"/>
      <c r="C151" s="9"/>
      <c r="D151" s="9"/>
      <c r="E151" s="9"/>
      <c r="F151" s="9"/>
      <c r="G151" s="103"/>
      <c r="H151" s="103"/>
      <c r="I151" s="103"/>
      <c r="J151" s="103"/>
      <c r="K151" s="103"/>
      <c r="L151" s="103"/>
      <c r="M151" s="103"/>
      <c r="N151" s="73"/>
      <c r="O151" s="73"/>
      <c r="P151" s="73"/>
      <c r="Q151" s="73"/>
      <c r="R151" s="73"/>
      <c r="S151" s="73"/>
      <c r="T151" s="74"/>
      <c r="U151" s="74"/>
      <c r="AA151" s="74"/>
      <c r="AB151" s="74"/>
      <c r="AC151" s="74"/>
      <c r="AD151" s="74"/>
    </row>
    <row r="152" spans="1:30" ht="15.95" customHeight="1">
      <c r="A152" s="9"/>
      <c r="B152" s="9"/>
      <c r="C152" s="9"/>
      <c r="D152" s="9"/>
      <c r="E152" s="9"/>
      <c r="F152" s="9"/>
      <c r="G152" s="103"/>
      <c r="H152" s="103"/>
      <c r="I152" s="103"/>
      <c r="J152" s="103"/>
      <c r="K152" s="103"/>
      <c r="L152" s="103"/>
      <c r="M152" s="103"/>
      <c r="N152" s="73"/>
      <c r="O152" s="73"/>
      <c r="P152" s="73"/>
      <c r="Q152" s="73"/>
      <c r="R152" s="73"/>
      <c r="S152" s="73"/>
      <c r="T152" s="74"/>
      <c r="U152" s="74"/>
      <c r="AA152" s="74"/>
      <c r="AB152" s="74"/>
      <c r="AC152" s="74"/>
      <c r="AD152" s="74"/>
    </row>
    <row r="153" spans="1:30" ht="15.95" customHeight="1">
      <c r="A153" s="9"/>
      <c r="B153" s="9"/>
      <c r="C153" s="9"/>
      <c r="D153" s="9"/>
      <c r="E153" s="9"/>
      <c r="F153" s="9"/>
      <c r="G153" s="103"/>
      <c r="H153" s="103"/>
      <c r="I153" s="103"/>
      <c r="J153" s="103"/>
      <c r="K153" s="103"/>
      <c r="L153" s="103"/>
      <c r="M153" s="103"/>
      <c r="N153" s="73"/>
      <c r="O153" s="73"/>
      <c r="P153" s="73"/>
      <c r="Q153" s="73"/>
      <c r="R153" s="73"/>
      <c r="S153" s="73"/>
      <c r="T153" s="74"/>
      <c r="U153" s="74"/>
      <c r="AA153" s="74"/>
      <c r="AB153" s="74"/>
      <c r="AC153" s="74"/>
      <c r="AD153" s="74"/>
    </row>
    <row r="154" spans="1:30" ht="15.95" customHeight="1">
      <c r="A154" s="9"/>
      <c r="B154" s="9"/>
      <c r="C154" s="9"/>
      <c r="D154" s="9"/>
      <c r="E154" s="9"/>
      <c r="F154" s="9"/>
      <c r="G154" s="103"/>
      <c r="H154" s="103"/>
      <c r="I154" s="103"/>
      <c r="J154" s="103"/>
      <c r="K154" s="103"/>
      <c r="L154" s="103"/>
      <c r="M154" s="103"/>
      <c r="N154" s="73"/>
      <c r="O154" s="73"/>
      <c r="P154" s="73"/>
      <c r="Q154" s="73"/>
      <c r="R154" s="73"/>
      <c r="S154" s="73"/>
      <c r="T154" s="74"/>
      <c r="U154" s="74"/>
      <c r="AA154" s="74"/>
      <c r="AB154" s="74"/>
      <c r="AC154" s="74"/>
      <c r="AD154" s="74"/>
    </row>
    <row r="155" spans="1:30" ht="15.95" customHeight="1">
      <c r="A155" s="9"/>
      <c r="B155" s="9"/>
      <c r="C155" s="9"/>
      <c r="D155" s="9"/>
      <c r="E155" s="9"/>
      <c r="F155" s="9"/>
      <c r="G155" s="103"/>
      <c r="H155" s="103"/>
      <c r="I155" s="103"/>
      <c r="J155" s="103"/>
      <c r="K155" s="103"/>
      <c r="L155" s="103"/>
      <c r="M155" s="103"/>
      <c r="N155" s="73"/>
      <c r="O155" s="73"/>
      <c r="P155" s="73"/>
      <c r="Q155" s="73"/>
      <c r="R155" s="73"/>
      <c r="S155" s="73"/>
      <c r="T155" s="74"/>
      <c r="U155" s="74"/>
      <c r="AA155" s="74"/>
      <c r="AB155" s="74"/>
      <c r="AC155" s="74"/>
      <c r="AD155" s="74"/>
    </row>
    <row r="156" spans="1:30" ht="15.95" customHeight="1">
      <c r="A156" s="9"/>
      <c r="B156" s="9"/>
      <c r="C156" s="9"/>
      <c r="D156" s="9"/>
      <c r="E156" s="9"/>
      <c r="F156" s="9"/>
      <c r="G156" s="103"/>
      <c r="H156" s="103"/>
      <c r="I156" s="103"/>
      <c r="J156" s="103"/>
      <c r="K156" s="103"/>
      <c r="L156" s="103"/>
      <c r="M156" s="103"/>
      <c r="N156" s="73"/>
      <c r="O156" s="73"/>
      <c r="P156" s="73"/>
      <c r="Q156" s="73"/>
      <c r="R156" s="73"/>
      <c r="S156" s="73"/>
      <c r="T156" s="74"/>
      <c r="U156" s="74"/>
      <c r="AA156" s="74"/>
      <c r="AB156" s="74"/>
      <c r="AC156" s="74"/>
      <c r="AD156" s="74"/>
    </row>
    <row r="157" spans="1:30" ht="15.95" customHeight="1">
      <c r="A157" s="9"/>
      <c r="B157" s="9"/>
      <c r="C157" s="9"/>
      <c r="D157" s="9"/>
      <c r="E157" s="9"/>
      <c r="F157" s="9"/>
      <c r="G157" s="103"/>
      <c r="H157" s="103"/>
      <c r="I157" s="103"/>
      <c r="J157" s="103"/>
      <c r="K157" s="103"/>
      <c r="L157" s="103"/>
      <c r="M157" s="103"/>
      <c r="N157" s="73"/>
      <c r="O157" s="73"/>
      <c r="P157" s="73"/>
      <c r="Q157" s="73"/>
      <c r="R157" s="73"/>
      <c r="S157" s="73"/>
      <c r="T157" s="74"/>
      <c r="U157" s="74"/>
      <c r="AA157" s="74"/>
      <c r="AB157" s="74"/>
      <c r="AC157" s="74"/>
      <c r="AD157" s="74"/>
    </row>
    <row r="158" spans="1:30" ht="15.95" customHeight="1">
      <c r="A158" s="9"/>
      <c r="B158" s="9"/>
      <c r="C158" s="9"/>
      <c r="D158" s="9"/>
      <c r="E158" s="9"/>
      <c r="F158" s="9"/>
      <c r="G158" s="103"/>
      <c r="H158" s="103"/>
      <c r="I158" s="103"/>
      <c r="J158" s="103"/>
      <c r="K158" s="103"/>
      <c r="L158" s="103"/>
      <c r="M158" s="103"/>
      <c r="N158" s="73"/>
      <c r="O158" s="73"/>
      <c r="P158" s="73"/>
      <c r="Q158" s="73"/>
      <c r="R158" s="73"/>
      <c r="S158" s="73"/>
      <c r="T158" s="74"/>
      <c r="U158" s="74"/>
      <c r="AA158" s="74"/>
      <c r="AB158" s="74"/>
      <c r="AC158" s="74"/>
      <c r="AD158" s="74"/>
    </row>
    <row r="159" spans="1:30" ht="15.95" customHeight="1">
      <c r="A159" s="9"/>
      <c r="B159" s="9"/>
      <c r="C159" s="9"/>
      <c r="D159" s="9"/>
      <c r="E159" s="9"/>
      <c r="F159" s="9"/>
      <c r="G159" s="103"/>
      <c r="H159" s="103"/>
      <c r="I159" s="103"/>
      <c r="J159" s="103"/>
      <c r="K159" s="103"/>
      <c r="L159" s="103"/>
      <c r="M159" s="103"/>
      <c r="N159" s="73"/>
      <c r="O159" s="73"/>
      <c r="P159" s="73"/>
      <c r="Q159" s="73"/>
      <c r="R159" s="73"/>
      <c r="S159" s="73"/>
      <c r="T159" s="74"/>
      <c r="U159" s="74"/>
      <c r="AA159" s="74"/>
      <c r="AB159" s="74"/>
      <c r="AC159" s="74"/>
      <c r="AD159" s="74"/>
    </row>
    <row r="160" spans="1:30" ht="15.95" customHeight="1">
      <c r="A160" s="9"/>
      <c r="B160" s="9"/>
      <c r="C160" s="9"/>
      <c r="D160" s="9"/>
      <c r="E160" s="9"/>
      <c r="F160" s="9"/>
      <c r="G160" s="103"/>
      <c r="H160" s="103"/>
      <c r="I160" s="103"/>
      <c r="J160" s="103"/>
      <c r="K160" s="103"/>
      <c r="L160" s="103"/>
      <c r="M160" s="103"/>
      <c r="N160" s="73"/>
      <c r="O160" s="73"/>
      <c r="P160" s="73"/>
      <c r="Q160" s="73"/>
      <c r="R160" s="73"/>
      <c r="S160" s="73"/>
      <c r="T160" s="74"/>
      <c r="U160" s="74"/>
      <c r="AA160" s="74"/>
      <c r="AB160" s="74"/>
      <c r="AC160" s="74"/>
      <c r="AD160" s="74"/>
    </row>
    <row r="161" spans="1:30" ht="15.95" customHeight="1">
      <c r="A161" s="9"/>
      <c r="B161" s="9"/>
      <c r="C161" s="9"/>
      <c r="D161" s="9"/>
      <c r="E161" s="9"/>
      <c r="F161" s="9"/>
      <c r="G161" s="103"/>
      <c r="H161" s="103"/>
      <c r="I161" s="103"/>
      <c r="J161" s="103"/>
      <c r="K161" s="103"/>
      <c r="L161" s="103"/>
      <c r="M161" s="103"/>
      <c r="N161" s="73"/>
      <c r="O161" s="73"/>
      <c r="P161" s="73"/>
      <c r="Q161" s="73"/>
      <c r="R161" s="73"/>
      <c r="S161" s="73"/>
      <c r="T161" s="74"/>
      <c r="U161" s="74"/>
      <c r="AA161" s="74"/>
      <c r="AB161" s="74"/>
      <c r="AC161" s="74"/>
      <c r="AD161" s="74"/>
    </row>
    <row r="162" spans="1:30" ht="15.95" customHeight="1">
      <c r="A162" s="9"/>
      <c r="B162" s="9"/>
      <c r="C162" s="9"/>
      <c r="D162" s="9"/>
      <c r="E162" s="9"/>
      <c r="F162" s="9"/>
      <c r="G162" s="103"/>
      <c r="H162" s="103"/>
      <c r="I162" s="103"/>
      <c r="J162" s="103"/>
      <c r="K162" s="103"/>
      <c r="L162" s="103"/>
      <c r="M162" s="103"/>
      <c r="N162" s="73"/>
      <c r="O162" s="73"/>
      <c r="P162" s="73"/>
      <c r="Q162" s="73"/>
      <c r="R162" s="73"/>
      <c r="S162" s="73"/>
      <c r="T162" s="74"/>
      <c r="U162" s="74"/>
      <c r="AA162" s="74"/>
      <c r="AB162" s="74"/>
      <c r="AC162" s="74"/>
      <c r="AD162" s="74"/>
    </row>
    <row r="163" spans="1:30" ht="15.95" customHeight="1">
      <c r="A163" s="9"/>
      <c r="B163" s="9"/>
      <c r="C163" s="9"/>
      <c r="D163" s="9"/>
      <c r="E163" s="9"/>
      <c r="F163" s="9"/>
      <c r="G163" s="103"/>
      <c r="H163" s="103"/>
      <c r="I163" s="103"/>
      <c r="J163" s="103"/>
      <c r="K163" s="103"/>
      <c r="L163" s="103"/>
      <c r="M163" s="103"/>
      <c r="N163" s="73"/>
      <c r="O163" s="73"/>
      <c r="P163" s="73"/>
      <c r="Q163" s="73"/>
      <c r="R163" s="73"/>
      <c r="S163" s="73"/>
      <c r="T163" s="74"/>
      <c r="U163" s="74"/>
      <c r="AA163" s="74"/>
      <c r="AB163" s="74"/>
      <c r="AC163" s="74"/>
      <c r="AD163" s="74"/>
    </row>
    <row r="164" spans="1:30" ht="15.95" customHeight="1">
      <c r="A164" s="9"/>
      <c r="B164" s="9"/>
      <c r="C164" s="9"/>
      <c r="D164" s="9"/>
      <c r="E164" s="9"/>
      <c r="F164" s="9"/>
      <c r="G164" s="103"/>
      <c r="H164" s="103"/>
      <c r="I164" s="103"/>
      <c r="J164" s="103"/>
      <c r="K164" s="103"/>
      <c r="L164" s="103"/>
      <c r="M164" s="103"/>
      <c r="N164" s="73"/>
      <c r="O164" s="73"/>
      <c r="P164" s="73"/>
      <c r="Q164" s="73"/>
      <c r="R164" s="73"/>
      <c r="S164" s="73"/>
      <c r="T164" s="74"/>
      <c r="U164" s="74"/>
      <c r="AA164" s="74"/>
      <c r="AB164" s="74"/>
      <c r="AC164" s="74"/>
      <c r="AD164" s="74"/>
    </row>
    <row r="165" spans="1:30" ht="15.95" customHeight="1">
      <c r="A165" s="9"/>
      <c r="B165" s="9"/>
      <c r="C165" s="9"/>
      <c r="D165" s="9"/>
      <c r="E165" s="9"/>
      <c r="F165" s="9"/>
      <c r="G165" s="103"/>
      <c r="H165" s="103"/>
      <c r="I165" s="103"/>
      <c r="J165" s="103"/>
      <c r="K165" s="103"/>
      <c r="L165" s="103"/>
      <c r="M165" s="103"/>
      <c r="N165" s="73"/>
      <c r="O165" s="73"/>
      <c r="P165" s="73"/>
      <c r="Q165" s="73"/>
      <c r="R165" s="73"/>
      <c r="S165" s="73"/>
      <c r="T165" s="74"/>
      <c r="U165" s="74"/>
      <c r="AA165" s="74"/>
      <c r="AB165" s="74"/>
      <c r="AC165" s="74"/>
      <c r="AD165" s="74"/>
    </row>
    <row r="166" spans="1:30" ht="15.95" customHeight="1">
      <c r="A166" s="9"/>
      <c r="B166" s="9"/>
      <c r="C166" s="9"/>
      <c r="D166" s="9"/>
      <c r="E166" s="9"/>
      <c r="F166" s="9"/>
      <c r="G166" s="103"/>
      <c r="H166" s="103"/>
      <c r="I166" s="103"/>
      <c r="J166" s="103"/>
      <c r="K166" s="103"/>
      <c r="L166" s="103"/>
      <c r="M166" s="103"/>
      <c r="N166" s="73"/>
      <c r="O166" s="73"/>
      <c r="P166" s="73"/>
      <c r="Q166" s="73"/>
      <c r="R166" s="73"/>
      <c r="S166" s="73"/>
      <c r="T166" s="74"/>
      <c r="U166" s="74"/>
      <c r="AA166" s="74"/>
      <c r="AB166" s="74"/>
      <c r="AC166" s="74"/>
      <c r="AD166" s="74"/>
    </row>
    <row r="167" spans="1:30" ht="15.95" customHeight="1">
      <c r="A167" s="9"/>
      <c r="B167" s="9"/>
      <c r="C167" s="9"/>
      <c r="D167" s="9"/>
      <c r="E167" s="9"/>
      <c r="F167" s="9"/>
      <c r="G167" s="103"/>
      <c r="H167" s="103"/>
      <c r="I167" s="103"/>
      <c r="J167" s="103"/>
      <c r="K167" s="103"/>
      <c r="L167" s="103"/>
      <c r="M167" s="103"/>
      <c r="N167" s="73"/>
      <c r="O167" s="73"/>
      <c r="P167" s="73"/>
      <c r="Q167" s="73"/>
      <c r="R167" s="73"/>
      <c r="S167" s="73"/>
      <c r="T167" s="74"/>
      <c r="U167" s="74"/>
      <c r="AA167" s="74"/>
      <c r="AB167" s="74"/>
      <c r="AC167" s="74"/>
      <c r="AD167" s="74"/>
    </row>
    <row r="168" spans="1:30" ht="15.95" customHeight="1">
      <c r="A168" s="9"/>
      <c r="B168" s="9"/>
      <c r="C168" s="9"/>
      <c r="D168" s="9"/>
      <c r="E168" s="9"/>
      <c r="F168" s="9"/>
      <c r="G168" s="103"/>
      <c r="H168" s="103"/>
      <c r="I168" s="103"/>
      <c r="J168" s="103"/>
      <c r="K168" s="103"/>
      <c r="L168" s="103"/>
      <c r="M168" s="103"/>
      <c r="N168" s="73"/>
      <c r="O168" s="73"/>
      <c r="P168" s="73"/>
      <c r="Q168" s="73"/>
      <c r="R168" s="73"/>
      <c r="S168" s="73"/>
      <c r="T168" s="74"/>
      <c r="U168" s="74"/>
      <c r="AA168" s="74"/>
      <c r="AB168" s="74"/>
      <c r="AC168" s="74"/>
      <c r="AD168" s="74"/>
    </row>
    <row r="169" spans="1:30" ht="15.95" customHeight="1">
      <c r="A169" s="9"/>
      <c r="B169" s="9"/>
      <c r="C169" s="9"/>
      <c r="D169" s="9"/>
      <c r="E169" s="9"/>
      <c r="F169" s="9"/>
      <c r="G169" s="103"/>
      <c r="H169" s="103"/>
      <c r="I169" s="103"/>
      <c r="J169" s="103"/>
      <c r="K169" s="103"/>
      <c r="L169" s="103"/>
      <c r="M169" s="103"/>
      <c r="N169" s="73"/>
      <c r="O169" s="73"/>
      <c r="P169" s="73"/>
      <c r="Q169" s="73"/>
      <c r="R169" s="73"/>
      <c r="S169" s="73"/>
      <c r="T169" s="74"/>
      <c r="U169" s="74"/>
      <c r="AA169" s="74"/>
      <c r="AB169" s="74"/>
      <c r="AC169" s="74"/>
      <c r="AD169" s="74"/>
    </row>
    <row r="170" spans="1:30" ht="15.95" customHeight="1">
      <c r="A170" s="9"/>
      <c r="B170" s="9"/>
      <c r="C170" s="9"/>
      <c r="D170" s="9"/>
      <c r="E170" s="9"/>
      <c r="F170" s="9"/>
      <c r="G170" s="103"/>
      <c r="H170" s="103"/>
      <c r="I170" s="103"/>
      <c r="J170" s="103"/>
      <c r="K170" s="103"/>
      <c r="L170" s="103"/>
      <c r="M170" s="103"/>
      <c r="N170" s="73"/>
      <c r="O170" s="73"/>
      <c r="P170" s="73"/>
      <c r="Q170" s="73"/>
      <c r="R170" s="73"/>
      <c r="S170" s="73"/>
      <c r="T170" s="74"/>
      <c r="U170" s="74"/>
      <c r="AA170" s="74"/>
      <c r="AB170" s="74"/>
      <c r="AC170" s="74"/>
      <c r="AD170" s="74"/>
    </row>
    <row r="171" spans="1:30" ht="15.95" customHeight="1">
      <c r="A171" s="9"/>
      <c r="B171" s="9"/>
      <c r="C171" s="9"/>
      <c r="D171" s="9"/>
      <c r="E171" s="9"/>
      <c r="F171" s="9"/>
      <c r="G171" s="103"/>
      <c r="H171" s="103"/>
      <c r="I171" s="103"/>
      <c r="J171" s="103"/>
      <c r="K171" s="103"/>
      <c r="L171" s="103"/>
      <c r="M171" s="103"/>
      <c r="N171" s="73"/>
      <c r="O171" s="73"/>
      <c r="P171" s="73"/>
      <c r="Q171" s="73"/>
      <c r="R171" s="73"/>
      <c r="S171" s="73"/>
      <c r="T171" s="74"/>
      <c r="U171" s="74"/>
      <c r="AA171" s="74"/>
      <c r="AB171" s="74"/>
      <c r="AC171" s="74"/>
      <c r="AD171" s="74"/>
    </row>
    <row r="172" spans="1:30" ht="15.95" customHeight="1">
      <c r="A172" s="9"/>
      <c r="B172" s="9"/>
      <c r="C172" s="9"/>
      <c r="D172" s="9"/>
      <c r="E172" s="9"/>
      <c r="F172" s="9"/>
      <c r="G172" s="103"/>
      <c r="H172" s="103"/>
      <c r="I172" s="103"/>
      <c r="J172" s="103"/>
      <c r="K172" s="103"/>
      <c r="L172" s="103"/>
      <c r="M172" s="103"/>
      <c r="N172" s="73"/>
      <c r="O172" s="73"/>
      <c r="P172" s="73"/>
      <c r="Q172" s="73"/>
      <c r="R172" s="73"/>
      <c r="S172" s="73"/>
      <c r="T172" s="74"/>
      <c r="U172" s="74"/>
      <c r="AA172" s="74"/>
      <c r="AB172" s="74"/>
      <c r="AC172" s="74"/>
      <c r="AD172" s="74"/>
    </row>
    <row r="173" spans="1:30" ht="15.95" customHeight="1">
      <c r="A173" s="9"/>
      <c r="B173" s="9"/>
      <c r="C173" s="9"/>
      <c r="D173" s="9"/>
      <c r="E173" s="9"/>
      <c r="F173" s="9"/>
      <c r="G173" s="103"/>
      <c r="H173" s="103"/>
      <c r="I173" s="103"/>
      <c r="J173" s="103"/>
      <c r="K173" s="103"/>
      <c r="L173" s="103"/>
      <c r="M173" s="103"/>
      <c r="N173" s="73"/>
      <c r="O173" s="73"/>
      <c r="P173" s="73"/>
      <c r="Q173" s="73"/>
      <c r="R173" s="73"/>
      <c r="S173" s="73"/>
      <c r="T173" s="74"/>
      <c r="U173" s="74"/>
      <c r="AA173" s="74"/>
      <c r="AB173" s="74"/>
      <c r="AC173" s="74"/>
      <c r="AD173" s="74"/>
    </row>
    <row r="174" spans="1:30" ht="15.95" customHeight="1">
      <c r="A174" s="9"/>
      <c r="B174" s="9"/>
      <c r="C174" s="9"/>
      <c r="D174" s="9"/>
      <c r="E174" s="9"/>
      <c r="F174" s="9"/>
      <c r="G174" s="103"/>
      <c r="H174" s="103"/>
      <c r="I174" s="103"/>
      <c r="J174" s="103"/>
      <c r="K174" s="103"/>
      <c r="L174" s="103"/>
      <c r="M174" s="103"/>
      <c r="N174" s="73"/>
      <c r="O174" s="73"/>
      <c r="P174" s="73"/>
      <c r="Q174" s="73"/>
      <c r="R174" s="73"/>
      <c r="S174" s="73"/>
      <c r="T174" s="74"/>
      <c r="U174" s="74"/>
      <c r="AA174" s="74"/>
      <c r="AB174" s="74"/>
      <c r="AC174" s="74"/>
      <c r="AD174" s="74"/>
    </row>
    <row r="175" spans="1:30" ht="15.95" customHeight="1">
      <c r="A175" s="9"/>
      <c r="B175" s="9"/>
      <c r="C175" s="9"/>
      <c r="D175" s="9"/>
      <c r="E175" s="9"/>
      <c r="F175" s="9"/>
      <c r="G175" s="103"/>
      <c r="H175" s="103"/>
      <c r="I175" s="103"/>
      <c r="J175" s="103"/>
      <c r="K175" s="103"/>
      <c r="L175" s="103"/>
      <c r="M175" s="103"/>
      <c r="N175" s="73"/>
      <c r="O175" s="73"/>
      <c r="P175" s="73"/>
      <c r="Q175" s="73"/>
      <c r="R175" s="73"/>
      <c r="S175" s="73"/>
      <c r="T175" s="74"/>
      <c r="U175" s="74"/>
      <c r="AA175" s="74"/>
      <c r="AB175" s="74"/>
      <c r="AC175" s="74"/>
      <c r="AD175" s="74"/>
    </row>
    <row r="176" spans="1:30" ht="15.95" customHeight="1">
      <c r="A176" s="9"/>
      <c r="B176" s="9"/>
      <c r="C176" s="9"/>
      <c r="D176" s="9"/>
      <c r="E176" s="9"/>
      <c r="F176" s="9"/>
      <c r="G176" s="103"/>
      <c r="H176" s="103"/>
      <c r="I176" s="103"/>
      <c r="J176" s="103"/>
      <c r="K176" s="103"/>
      <c r="L176" s="103"/>
      <c r="M176" s="103"/>
      <c r="N176" s="73"/>
      <c r="O176" s="73"/>
      <c r="P176" s="73"/>
      <c r="Q176" s="73"/>
      <c r="R176" s="73"/>
      <c r="S176" s="73"/>
      <c r="T176" s="74"/>
      <c r="U176" s="74"/>
      <c r="AA176" s="74"/>
      <c r="AB176" s="74"/>
      <c r="AC176" s="74"/>
      <c r="AD176" s="74"/>
    </row>
    <row r="177" spans="1:30" ht="15.95" customHeight="1">
      <c r="A177" s="9"/>
      <c r="B177" s="9"/>
      <c r="C177" s="9"/>
      <c r="D177" s="9"/>
      <c r="E177" s="9"/>
      <c r="F177" s="9"/>
      <c r="G177" s="103"/>
      <c r="H177" s="103"/>
      <c r="I177" s="103"/>
      <c r="J177" s="103"/>
      <c r="K177" s="103"/>
      <c r="L177" s="103"/>
      <c r="M177" s="103"/>
      <c r="N177" s="73"/>
      <c r="O177" s="73"/>
      <c r="P177" s="73"/>
      <c r="Q177" s="73"/>
      <c r="R177" s="73"/>
      <c r="S177" s="73"/>
      <c r="T177" s="74"/>
      <c r="U177" s="74"/>
      <c r="AA177" s="74"/>
      <c r="AB177" s="74"/>
      <c r="AC177" s="74"/>
      <c r="AD177" s="74"/>
    </row>
    <row r="178" spans="1:30" ht="15.95" customHeight="1">
      <c r="A178" s="9"/>
      <c r="B178" s="9"/>
      <c r="C178" s="9"/>
      <c r="D178" s="9"/>
      <c r="E178" s="9"/>
      <c r="F178" s="9"/>
      <c r="G178" s="103"/>
      <c r="H178" s="103"/>
      <c r="I178" s="103"/>
      <c r="J178" s="103"/>
      <c r="K178" s="103"/>
      <c r="L178" s="103"/>
      <c r="M178" s="103"/>
      <c r="N178" s="73"/>
      <c r="O178" s="73"/>
      <c r="P178" s="73"/>
      <c r="Q178" s="73"/>
      <c r="R178" s="73"/>
      <c r="S178" s="73"/>
      <c r="T178" s="74"/>
      <c r="U178" s="74"/>
      <c r="AA178" s="74"/>
      <c r="AB178" s="74"/>
      <c r="AC178" s="74"/>
      <c r="AD178" s="74"/>
    </row>
    <row r="179" spans="1:30" ht="15.95" customHeight="1">
      <c r="A179" s="9"/>
      <c r="B179" s="9"/>
      <c r="C179" s="9"/>
      <c r="D179" s="9"/>
      <c r="E179" s="9"/>
      <c r="F179" s="9"/>
      <c r="G179" s="103"/>
      <c r="H179" s="103"/>
      <c r="I179" s="103"/>
      <c r="J179" s="103"/>
      <c r="K179" s="103"/>
      <c r="L179" s="103"/>
      <c r="M179" s="103"/>
      <c r="N179" s="73"/>
      <c r="O179" s="73"/>
      <c r="P179" s="73"/>
      <c r="Q179" s="73"/>
      <c r="R179" s="73"/>
      <c r="S179" s="73"/>
      <c r="T179" s="74"/>
      <c r="U179" s="74"/>
      <c r="AA179" s="74"/>
      <c r="AB179" s="74"/>
      <c r="AC179" s="74"/>
      <c r="AD179" s="74"/>
    </row>
    <row r="180" spans="1:30" ht="15.95" customHeight="1">
      <c r="A180" s="9"/>
      <c r="B180" s="9"/>
      <c r="C180" s="9"/>
      <c r="D180" s="9"/>
      <c r="E180" s="9"/>
      <c r="F180" s="9"/>
      <c r="G180" s="103"/>
      <c r="H180" s="103"/>
      <c r="I180" s="103"/>
      <c r="J180" s="103"/>
      <c r="K180" s="103"/>
      <c r="L180" s="103"/>
      <c r="M180" s="103"/>
      <c r="N180" s="73"/>
      <c r="O180" s="73"/>
      <c r="P180" s="73"/>
      <c r="Q180" s="73"/>
      <c r="R180" s="73"/>
      <c r="S180" s="73"/>
      <c r="T180" s="74"/>
      <c r="U180" s="74"/>
      <c r="AA180" s="74"/>
      <c r="AB180" s="74"/>
      <c r="AC180" s="74"/>
      <c r="AD180" s="74"/>
    </row>
    <row r="181" spans="1:30" ht="15.95" customHeight="1">
      <c r="A181" s="9"/>
      <c r="B181" s="9"/>
      <c r="C181" s="9"/>
      <c r="D181" s="9"/>
      <c r="E181" s="9"/>
      <c r="F181" s="9"/>
      <c r="G181" s="103"/>
      <c r="H181" s="103"/>
      <c r="I181" s="103"/>
      <c r="J181" s="103"/>
      <c r="K181" s="103"/>
      <c r="L181" s="103"/>
      <c r="M181" s="103"/>
      <c r="N181" s="73"/>
      <c r="O181" s="73"/>
      <c r="P181" s="73"/>
      <c r="Q181" s="73"/>
      <c r="R181" s="73"/>
      <c r="S181" s="73"/>
      <c r="T181" s="74"/>
      <c r="U181" s="74"/>
      <c r="AA181" s="74"/>
      <c r="AB181" s="74"/>
      <c r="AC181" s="74"/>
      <c r="AD181" s="74"/>
    </row>
    <row r="182" spans="1:30" ht="15.95" customHeight="1">
      <c r="A182" s="9"/>
      <c r="B182" s="9"/>
      <c r="C182" s="9"/>
      <c r="D182" s="9"/>
      <c r="E182" s="9"/>
      <c r="F182" s="9"/>
      <c r="G182" s="103"/>
      <c r="H182" s="103"/>
      <c r="I182" s="103"/>
      <c r="J182" s="103"/>
      <c r="K182" s="103"/>
      <c r="L182" s="103"/>
      <c r="M182" s="103"/>
      <c r="N182" s="73"/>
      <c r="O182" s="73"/>
      <c r="P182" s="73"/>
      <c r="Q182" s="73"/>
      <c r="R182" s="73"/>
      <c r="S182" s="73"/>
      <c r="T182" s="74"/>
      <c r="U182" s="74"/>
      <c r="AA182" s="74"/>
      <c r="AB182" s="74"/>
      <c r="AC182" s="74"/>
      <c r="AD182" s="74"/>
    </row>
    <row r="183" spans="1:30" ht="15.95" customHeight="1">
      <c r="A183" s="9"/>
      <c r="B183" s="9"/>
      <c r="C183" s="9"/>
      <c r="D183" s="9"/>
      <c r="E183" s="9"/>
      <c r="F183" s="9"/>
      <c r="G183" s="103"/>
      <c r="H183" s="103"/>
      <c r="I183" s="103"/>
      <c r="J183" s="103"/>
      <c r="K183" s="103"/>
      <c r="L183" s="103"/>
      <c r="M183" s="103"/>
      <c r="N183" s="103"/>
      <c r="O183" s="103"/>
      <c r="P183" s="103"/>
      <c r="Q183" s="103"/>
      <c r="R183" s="103"/>
      <c r="S183" s="103"/>
      <c r="AA183" s="74"/>
      <c r="AB183" s="74"/>
      <c r="AC183" s="74"/>
      <c r="AD183" s="74"/>
    </row>
    <row r="184" spans="1:30" ht="15.95" customHeight="1">
      <c r="A184" s="9"/>
      <c r="B184" s="9"/>
      <c r="C184" s="9"/>
      <c r="D184" s="9"/>
      <c r="E184" s="9"/>
      <c r="F184" s="9"/>
      <c r="G184" s="103"/>
      <c r="H184" s="103"/>
      <c r="I184" s="103"/>
      <c r="J184" s="103"/>
      <c r="K184" s="103"/>
      <c r="L184" s="103"/>
      <c r="M184" s="103"/>
      <c r="N184" s="103"/>
      <c r="O184" s="103"/>
      <c r="P184" s="103"/>
      <c r="Q184" s="103"/>
      <c r="R184" s="103"/>
      <c r="S184" s="103"/>
      <c r="AA184" s="74"/>
      <c r="AB184" s="74"/>
      <c r="AC184" s="74"/>
      <c r="AD184" s="74"/>
    </row>
    <row r="185" spans="1:30" ht="15.95" customHeight="1">
      <c r="A185" s="9"/>
      <c r="B185" s="9"/>
      <c r="C185" s="9"/>
      <c r="D185" s="9"/>
      <c r="E185" s="9"/>
      <c r="F185" s="9"/>
      <c r="G185" s="103"/>
      <c r="H185" s="103"/>
      <c r="I185" s="103"/>
      <c r="J185" s="103"/>
      <c r="K185" s="103"/>
      <c r="L185" s="103"/>
      <c r="M185" s="103"/>
      <c r="N185" s="103"/>
      <c r="O185" s="103"/>
      <c r="P185" s="103"/>
      <c r="Q185" s="103"/>
      <c r="R185" s="103"/>
      <c r="S185" s="103"/>
      <c r="AA185" s="74"/>
      <c r="AB185" s="74"/>
      <c r="AC185" s="74"/>
      <c r="AD185" s="74"/>
    </row>
    <row r="186" spans="1:30" ht="15.95" customHeight="1">
      <c r="A186" s="9"/>
      <c r="B186" s="9"/>
      <c r="C186" s="9"/>
      <c r="D186" s="9"/>
      <c r="E186" s="9"/>
      <c r="F186" s="9"/>
      <c r="G186" s="103"/>
      <c r="H186" s="103"/>
      <c r="I186" s="103"/>
      <c r="J186" s="103"/>
      <c r="K186" s="103"/>
      <c r="L186" s="103"/>
      <c r="M186" s="103"/>
      <c r="N186" s="103"/>
      <c r="O186" s="103"/>
      <c r="P186" s="103"/>
      <c r="Q186" s="103"/>
      <c r="R186" s="103"/>
      <c r="S186" s="103"/>
      <c r="AA186" s="74"/>
      <c r="AB186" s="74"/>
      <c r="AC186" s="74"/>
      <c r="AD186" s="74"/>
    </row>
    <row r="187" spans="1:30" ht="15.95" customHeight="1">
      <c r="A187" s="9"/>
      <c r="B187" s="9"/>
      <c r="C187" s="9"/>
      <c r="D187" s="9"/>
      <c r="E187" s="9"/>
      <c r="F187" s="9"/>
      <c r="G187" s="103"/>
      <c r="H187" s="103"/>
      <c r="I187" s="103"/>
      <c r="J187" s="103"/>
      <c r="K187" s="103"/>
      <c r="L187" s="103"/>
      <c r="M187" s="103"/>
      <c r="N187" s="103"/>
      <c r="O187" s="103"/>
      <c r="P187" s="103"/>
      <c r="Q187" s="103"/>
      <c r="R187" s="103"/>
      <c r="S187" s="103"/>
      <c r="AA187" s="74"/>
      <c r="AB187" s="74"/>
      <c r="AC187" s="74"/>
      <c r="AD187" s="74"/>
    </row>
    <row r="188" spans="1:30" ht="15.95" customHeight="1">
      <c r="A188" s="9"/>
      <c r="B188" s="9"/>
      <c r="C188" s="9"/>
      <c r="D188" s="9"/>
      <c r="E188" s="9"/>
      <c r="F188" s="9"/>
      <c r="G188" s="103"/>
      <c r="H188" s="103"/>
      <c r="I188" s="103"/>
      <c r="J188" s="103"/>
      <c r="K188" s="103"/>
      <c r="L188" s="103"/>
      <c r="M188" s="103"/>
      <c r="N188" s="103"/>
      <c r="O188" s="103"/>
      <c r="P188" s="103"/>
      <c r="Q188" s="103"/>
      <c r="R188" s="103"/>
      <c r="S188" s="103"/>
      <c r="AA188" s="74"/>
      <c r="AB188" s="74"/>
      <c r="AC188" s="74"/>
      <c r="AD188" s="74"/>
    </row>
    <row r="189" spans="1:30" ht="15.95" customHeight="1">
      <c r="A189" s="9"/>
      <c r="B189" s="9"/>
      <c r="C189" s="9"/>
      <c r="D189" s="9"/>
      <c r="E189" s="9"/>
      <c r="F189" s="9"/>
      <c r="G189" s="103"/>
      <c r="H189" s="103"/>
      <c r="I189" s="103"/>
      <c r="J189" s="103"/>
      <c r="K189" s="103"/>
      <c r="L189" s="103"/>
      <c r="M189" s="103"/>
      <c r="N189" s="103"/>
      <c r="O189" s="103"/>
      <c r="P189" s="103"/>
      <c r="Q189" s="103"/>
      <c r="R189" s="103"/>
      <c r="S189" s="103"/>
      <c r="AA189" s="74"/>
      <c r="AB189" s="74"/>
      <c r="AC189" s="74"/>
      <c r="AD189" s="74"/>
    </row>
    <row r="190" spans="1:30" ht="15.95" customHeight="1">
      <c r="A190" s="9"/>
      <c r="B190" s="9"/>
      <c r="C190" s="9"/>
      <c r="D190" s="9"/>
      <c r="E190" s="9"/>
      <c r="F190" s="9"/>
      <c r="G190" s="103"/>
      <c r="H190" s="103"/>
      <c r="I190" s="103"/>
      <c r="J190" s="103"/>
      <c r="K190" s="103"/>
      <c r="L190" s="103"/>
      <c r="M190" s="103"/>
      <c r="N190" s="103"/>
      <c r="O190" s="103"/>
      <c r="P190" s="103"/>
      <c r="Q190" s="103"/>
      <c r="R190" s="103"/>
      <c r="S190" s="103"/>
      <c r="AA190" s="74"/>
      <c r="AB190" s="74"/>
      <c r="AC190" s="74"/>
      <c r="AD190" s="74"/>
    </row>
    <row r="191" spans="1:30" ht="15.95" customHeight="1">
      <c r="A191" s="9"/>
      <c r="B191" s="9"/>
      <c r="C191" s="9"/>
      <c r="D191" s="9"/>
      <c r="E191" s="9"/>
      <c r="F191" s="9"/>
      <c r="G191" s="103"/>
      <c r="H191" s="103"/>
      <c r="I191" s="103"/>
      <c r="J191" s="103"/>
      <c r="K191" s="103"/>
      <c r="L191" s="103"/>
      <c r="M191" s="103"/>
      <c r="N191" s="103"/>
      <c r="O191" s="103"/>
      <c r="P191" s="103"/>
      <c r="Q191" s="103"/>
      <c r="R191" s="103"/>
      <c r="S191" s="103"/>
      <c r="AA191" s="74"/>
      <c r="AB191" s="74"/>
      <c r="AC191" s="74"/>
      <c r="AD191" s="74"/>
    </row>
    <row r="192" spans="1:30" ht="15.95" customHeight="1">
      <c r="A192" s="9"/>
      <c r="B192" s="9"/>
      <c r="C192" s="9"/>
      <c r="D192" s="9"/>
      <c r="E192" s="9"/>
      <c r="F192" s="9"/>
      <c r="G192" s="103"/>
      <c r="H192" s="103"/>
      <c r="I192" s="103"/>
      <c r="J192" s="103"/>
      <c r="K192" s="103"/>
      <c r="L192" s="103"/>
      <c r="M192" s="103"/>
      <c r="N192" s="103"/>
      <c r="O192" s="103"/>
      <c r="P192" s="103"/>
      <c r="Q192" s="103"/>
      <c r="R192" s="103"/>
      <c r="S192" s="103"/>
      <c r="AA192" s="74"/>
      <c r="AB192" s="74"/>
      <c r="AC192" s="74"/>
      <c r="AD192" s="74"/>
    </row>
    <row r="193" spans="1:30" ht="15.95" customHeight="1">
      <c r="A193" s="9"/>
      <c r="B193" s="9"/>
      <c r="C193" s="9"/>
      <c r="D193" s="9"/>
      <c r="E193" s="9"/>
      <c r="F193" s="9"/>
      <c r="G193" s="103"/>
      <c r="H193" s="103"/>
      <c r="I193" s="103"/>
      <c r="J193" s="103"/>
      <c r="K193" s="103"/>
      <c r="L193" s="103"/>
      <c r="M193" s="103"/>
      <c r="N193" s="103"/>
      <c r="O193" s="103"/>
      <c r="P193" s="103"/>
      <c r="Q193" s="103"/>
      <c r="R193" s="103"/>
      <c r="S193" s="103"/>
      <c r="AA193" s="74"/>
      <c r="AB193" s="74"/>
      <c r="AC193" s="74"/>
      <c r="AD193" s="74"/>
    </row>
    <row r="194" spans="1:30" ht="15.95" customHeight="1">
      <c r="A194" s="9"/>
      <c r="B194" s="9"/>
      <c r="C194" s="9"/>
      <c r="D194" s="9"/>
      <c r="E194" s="9"/>
      <c r="F194" s="9"/>
      <c r="G194" s="103"/>
      <c r="H194" s="103"/>
      <c r="I194" s="103"/>
      <c r="J194" s="103"/>
      <c r="K194" s="103"/>
      <c r="L194" s="103"/>
      <c r="M194" s="103"/>
      <c r="N194" s="103"/>
      <c r="O194" s="103"/>
      <c r="P194" s="103"/>
      <c r="Q194" s="103"/>
      <c r="R194" s="103"/>
      <c r="S194" s="103"/>
      <c r="AA194" s="74"/>
      <c r="AB194" s="74"/>
      <c r="AC194" s="74"/>
      <c r="AD194" s="74"/>
    </row>
    <row r="195" spans="1:30" ht="15.95" customHeight="1">
      <c r="A195" s="9"/>
      <c r="B195" s="9"/>
      <c r="C195" s="9"/>
      <c r="D195" s="9"/>
      <c r="E195" s="9"/>
      <c r="F195" s="9"/>
      <c r="G195" s="103"/>
      <c r="H195" s="103"/>
      <c r="I195" s="103"/>
      <c r="J195" s="103"/>
      <c r="K195" s="103"/>
      <c r="L195" s="103"/>
      <c r="M195" s="103"/>
      <c r="N195" s="103"/>
      <c r="O195" s="103"/>
      <c r="P195" s="103"/>
      <c r="Q195" s="103"/>
      <c r="R195" s="103"/>
      <c r="S195" s="103"/>
      <c r="AA195" s="74"/>
      <c r="AB195" s="74"/>
      <c r="AC195" s="74"/>
      <c r="AD195" s="74"/>
    </row>
    <row r="196" spans="1:30" ht="15.95" customHeight="1">
      <c r="A196" s="9"/>
      <c r="B196" s="9"/>
      <c r="C196" s="9"/>
      <c r="D196" s="9"/>
      <c r="E196" s="9"/>
      <c r="F196" s="9"/>
      <c r="G196" s="103"/>
      <c r="H196" s="103"/>
      <c r="I196" s="103"/>
      <c r="J196" s="103"/>
      <c r="K196" s="103"/>
      <c r="L196" s="103"/>
      <c r="M196" s="103"/>
      <c r="N196" s="103"/>
      <c r="O196" s="103"/>
      <c r="P196" s="103"/>
      <c r="Q196" s="103"/>
      <c r="R196" s="103"/>
      <c r="S196" s="103"/>
      <c r="AA196" s="74"/>
      <c r="AB196" s="74"/>
      <c r="AC196" s="74"/>
      <c r="AD196" s="74"/>
    </row>
    <row r="197" spans="1:30" ht="15.95" customHeight="1">
      <c r="A197" s="9"/>
      <c r="B197" s="9"/>
      <c r="C197" s="9"/>
      <c r="D197" s="9"/>
      <c r="E197" s="9"/>
      <c r="F197" s="9"/>
      <c r="G197" s="103"/>
      <c r="H197" s="103"/>
      <c r="I197" s="103"/>
      <c r="J197" s="103"/>
      <c r="K197" s="103"/>
      <c r="L197" s="103"/>
      <c r="M197" s="103"/>
      <c r="N197" s="103"/>
      <c r="O197" s="103"/>
      <c r="P197" s="103"/>
      <c r="Q197" s="103"/>
      <c r="R197" s="103"/>
      <c r="S197" s="103"/>
      <c r="AA197" s="74"/>
      <c r="AB197" s="74"/>
      <c r="AC197" s="74"/>
      <c r="AD197" s="74"/>
    </row>
    <row r="198" spans="1:30" ht="15.95" customHeight="1">
      <c r="A198" s="9"/>
      <c r="B198" s="9"/>
      <c r="C198" s="9"/>
      <c r="D198" s="9"/>
      <c r="E198" s="9"/>
      <c r="F198" s="9"/>
      <c r="G198" s="103"/>
      <c r="H198" s="103"/>
      <c r="I198" s="103"/>
      <c r="J198" s="103"/>
      <c r="K198" s="103"/>
      <c r="L198" s="103"/>
      <c r="M198" s="103"/>
      <c r="N198" s="103"/>
      <c r="O198" s="103"/>
      <c r="P198" s="103"/>
      <c r="Q198" s="103"/>
      <c r="R198" s="103"/>
      <c r="S198" s="103"/>
      <c r="AA198" s="74"/>
      <c r="AB198" s="74"/>
      <c r="AC198" s="74"/>
      <c r="AD198" s="74"/>
    </row>
    <row r="199" spans="1:30" ht="15.95" customHeight="1">
      <c r="A199" s="9"/>
      <c r="B199" s="9"/>
      <c r="C199" s="9"/>
      <c r="D199" s="9"/>
      <c r="E199" s="9"/>
      <c r="F199" s="9"/>
      <c r="G199" s="103"/>
      <c r="H199" s="103"/>
      <c r="I199" s="103"/>
      <c r="J199" s="103"/>
      <c r="K199" s="103"/>
      <c r="L199" s="103"/>
      <c r="M199" s="103"/>
      <c r="N199" s="103"/>
      <c r="O199" s="103"/>
      <c r="P199" s="103"/>
      <c r="Q199" s="103"/>
      <c r="R199" s="103"/>
      <c r="S199" s="103"/>
      <c r="AA199" s="74"/>
      <c r="AB199" s="74"/>
      <c r="AC199" s="74"/>
      <c r="AD199" s="74"/>
    </row>
    <row r="200" spans="1:30" ht="15.95" customHeight="1">
      <c r="A200" s="9"/>
      <c r="B200" s="9"/>
      <c r="C200" s="9"/>
      <c r="D200" s="9"/>
      <c r="E200" s="9"/>
      <c r="F200" s="9"/>
      <c r="G200" s="103"/>
      <c r="H200" s="103"/>
      <c r="I200" s="103"/>
      <c r="J200" s="103"/>
      <c r="K200" s="103"/>
      <c r="L200" s="103"/>
      <c r="M200" s="103"/>
      <c r="N200" s="103"/>
      <c r="O200" s="103"/>
      <c r="P200" s="103"/>
      <c r="Q200" s="103"/>
      <c r="R200" s="103"/>
      <c r="S200" s="103"/>
      <c r="AA200" s="74"/>
      <c r="AB200" s="74"/>
      <c r="AC200" s="74"/>
      <c r="AD200" s="74"/>
    </row>
    <row r="201" spans="1:30" ht="15.95" customHeight="1">
      <c r="A201" s="9"/>
      <c r="B201" s="9"/>
      <c r="C201" s="9"/>
      <c r="D201" s="9"/>
      <c r="E201" s="9"/>
      <c r="F201" s="9"/>
      <c r="G201" s="103"/>
      <c r="H201" s="103"/>
      <c r="I201" s="103"/>
      <c r="J201" s="103"/>
      <c r="K201" s="103"/>
      <c r="L201" s="103"/>
      <c r="M201" s="103"/>
      <c r="N201" s="103"/>
      <c r="O201" s="103"/>
      <c r="P201" s="103"/>
      <c r="Q201" s="103"/>
      <c r="R201" s="103"/>
      <c r="S201" s="103"/>
      <c r="AA201" s="74"/>
      <c r="AB201" s="74"/>
      <c r="AC201" s="74"/>
      <c r="AD201" s="74"/>
    </row>
    <row r="202" spans="1:30" ht="15.95" customHeight="1">
      <c r="A202" s="9"/>
      <c r="B202" s="9"/>
      <c r="C202" s="9"/>
      <c r="D202" s="9"/>
      <c r="E202" s="9"/>
      <c r="F202" s="9"/>
      <c r="G202" s="103"/>
      <c r="H202" s="103"/>
      <c r="I202" s="103"/>
      <c r="J202" s="103"/>
      <c r="K202" s="103"/>
      <c r="L202" s="103"/>
      <c r="M202" s="103"/>
      <c r="N202" s="103"/>
      <c r="O202" s="103"/>
      <c r="P202" s="103"/>
      <c r="Q202" s="103"/>
      <c r="R202" s="103"/>
      <c r="S202" s="103"/>
      <c r="AA202" s="74"/>
      <c r="AB202" s="74"/>
      <c r="AC202" s="74"/>
      <c r="AD202" s="74"/>
    </row>
    <row r="203" spans="1:30" ht="15.95" customHeight="1">
      <c r="A203" s="9"/>
      <c r="B203" s="9"/>
      <c r="C203" s="9"/>
      <c r="D203" s="9"/>
      <c r="E203" s="9"/>
      <c r="F203" s="9"/>
      <c r="G203" s="103"/>
      <c r="H203" s="103"/>
      <c r="I203" s="103"/>
      <c r="J203" s="103"/>
      <c r="K203" s="103"/>
      <c r="L203" s="103"/>
      <c r="M203" s="103"/>
      <c r="N203" s="103"/>
      <c r="O203" s="103"/>
      <c r="P203" s="103"/>
      <c r="Q203" s="103"/>
      <c r="R203" s="103"/>
      <c r="S203" s="103"/>
      <c r="AA203" s="74"/>
      <c r="AB203" s="74"/>
      <c r="AC203" s="74"/>
      <c r="AD203" s="74"/>
    </row>
    <row r="204" spans="1:30" ht="15.95" customHeight="1">
      <c r="A204" s="9"/>
      <c r="B204" s="9"/>
      <c r="C204" s="9"/>
      <c r="D204" s="9"/>
      <c r="E204" s="9"/>
      <c r="F204" s="9"/>
      <c r="G204" s="103"/>
      <c r="H204" s="103"/>
      <c r="I204" s="103"/>
      <c r="J204" s="103"/>
      <c r="K204" s="103"/>
      <c r="L204" s="103"/>
      <c r="M204" s="103"/>
      <c r="N204" s="103"/>
      <c r="O204" s="103"/>
      <c r="P204" s="103"/>
      <c r="Q204" s="103"/>
      <c r="R204" s="103"/>
      <c r="S204" s="103"/>
      <c r="AA204" s="74"/>
      <c r="AB204" s="74"/>
      <c r="AC204" s="74"/>
      <c r="AD204" s="74"/>
    </row>
    <row r="205" spans="1:30" ht="15.95" customHeight="1">
      <c r="A205" s="9"/>
      <c r="B205" s="9"/>
      <c r="C205" s="9"/>
      <c r="D205" s="9"/>
      <c r="E205" s="9"/>
      <c r="F205" s="9"/>
      <c r="G205" s="103"/>
      <c r="H205" s="103"/>
      <c r="I205" s="103"/>
      <c r="J205" s="103"/>
      <c r="K205" s="103"/>
      <c r="L205" s="103"/>
      <c r="M205" s="103"/>
      <c r="N205" s="103"/>
      <c r="O205" s="103"/>
      <c r="P205" s="103"/>
      <c r="Q205" s="103"/>
      <c r="R205" s="103"/>
      <c r="S205" s="103"/>
      <c r="AA205" s="74"/>
      <c r="AB205" s="74"/>
      <c r="AC205" s="74"/>
      <c r="AD205" s="74"/>
    </row>
    <row r="206" spans="1:30" ht="15.95" customHeight="1">
      <c r="A206" s="9"/>
      <c r="B206" s="9"/>
      <c r="C206" s="9"/>
      <c r="D206" s="9"/>
      <c r="E206" s="9"/>
      <c r="F206" s="9"/>
      <c r="G206" s="103"/>
      <c r="H206" s="103"/>
      <c r="I206" s="103"/>
      <c r="J206" s="103"/>
      <c r="K206" s="103"/>
      <c r="L206" s="103"/>
      <c r="M206" s="103"/>
      <c r="N206" s="103"/>
      <c r="O206" s="103"/>
      <c r="P206" s="103"/>
      <c r="Q206" s="103"/>
      <c r="R206" s="103"/>
      <c r="S206" s="103"/>
      <c r="AA206" s="74"/>
      <c r="AB206" s="74"/>
      <c r="AC206" s="74"/>
      <c r="AD206" s="74"/>
    </row>
    <row r="207" spans="1:30" ht="15.95" customHeight="1">
      <c r="A207" s="9"/>
      <c r="B207" s="9"/>
      <c r="C207" s="9"/>
      <c r="D207" s="9"/>
      <c r="E207" s="9"/>
      <c r="F207" s="9"/>
      <c r="G207" s="103"/>
      <c r="H207" s="103"/>
      <c r="I207" s="103"/>
      <c r="J207" s="103"/>
      <c r="K207" s="103"/>
      <c r="L207" s="103"/>
      <c r="M207" s="103"/>
      <c r="N207" s="103"/>
      <c r="O207" s="103"/>
      <c r="P207" s="103"/>
      <c r="Q207" s="103"/>
      <c r="R207" s="103"/>
      <c r="S207" s="103"/>
      <c r="AA207" s="74"/>
      <c r="AB207" s="74"/>
      <c r="AC207" s="74"/>
      <c r="AD207" s="74"/>
    </row>
    <row r="208" spans="1:30" ht="15.95" customHeight="1">
      <c r="A208" s="9"/>
      <c r="B208" s="9"/>
      <c r="C208" s="9"/>
      <c r="D208" s="9"/>
      <c r="E208" s="9"/>
      <c r="F208" s="9"/>
      <c r="G208" s="103"/>
      <c r="H208" s="103"/>
      <c r="I208" s="103"/>
      <c r="J208" s="103"/>
      <c r="K208" s="103"/>
      <c r="L208" s="103"/>
      <c r="M208" s="103"/>
      <c r="N208" s="103"/>
      <c r="O208" s="103"/>
      <c r="P208" s="103"/>
      <c r="Q208" s="103"/>
      <c r="R208" s="103"/>
      <c r="S208" s="103"/>
      <c r="AA208" s="74"/>
      <c r="AB208" s="74"/>
      <c r="AC208" s="74"/>
      <c r="AD208" s="74"/>
    </row>
    <row r="209" spans="1:30" ht="15.95" customHeight="1">
      <c r="A209" s="9"/>
      <c r="B209" s="9"/>
      <c r="C209" s="9"/>
      <c r="D209" s="9"/>
      <c r="E209" s="9"/>
      <c r="F209" s="9"/>
      <c r="G209" s="103"/>
      <c r="H209" s="103"/>
      <c r="I209" s="103"/>
      <c r="J209" s="103"/>
      <c r="K209" s="103"/>
      <c r="L209" s="103"/>
      <c r="M209" s="103"/>
      <c r="N209" s="103"/>
      <c r="O209" s="103"/>
      <c r="P209" s="103"/>
      <c r="Q209" s="103"/>
      <c r="R209" s="103"/>
      <c r="S209" s="103"/>
      <c r="AA209" s="74"/>
      <c r="AB209" s="74"/>
      <c r="AC209" s="74"/>
      <c r="AD209" s="74"/>
    </row>
    <row r="210" spans="1:30" ht="15.95" customHeight="1">
      <c r="A210" s="9"/>
      <c r="B210" s="9"/>
      <c r="C210" s="9"/>
      <c r="D210" s="9"/>
      <c r="E210" s="9"/>
      <c r="F210" s="9"/>
      <c r="G210" s="103"/>
      <c r="H210" s="103"/>
      <c r="I210" s="103"/>
      <c r="J210" s="103"/>
      <c r="K210" s="103"/>
      <c r="L210" s="103"/>
      <c r="M210" s="103"/>
      <c r="N210" s="103"/>
      <c r="O210" s="103"/>
      <c r="P210" s="103"/>
      <c r="Q210" s="103"/>
      <c r="R210" s="103"/>
      <c r="S210" s="103"/>
      <c r="AA210" s="74"/>
      <c r="AB210" s="74"/>
      <c r="AC210" s="74"/>
      <c r="AD210" s="74"/>
    </row>
    <row r="211" spans="1:30" ht="15.95" customHeight="1">
      <c r="A211" s="9"/>
      <c r="B211" s="9"/>
      <c r="C211" s="9"/>
      <c r="D211" s="9"/>
      <c r="E211" s="9"/>
      <c r="F211" s="9"/>
      <c r="G211" s="103"/>
      <c r="H211" s="103"/>
      <c r="I211" s="103"/>
      <c r="J211" s="103"/>
      <c r="K211" s="103"/>
      <c r="L211" s="103"/>
      <c r="M211" s="103"/>
      <c r="N211" s="103"/>
      <c r="O211" s="103"/>
      <c r="P211" s="103"/>
      <c r="Q211" s="103"/>
      <c r="R211" s="103"/>
      <c r="S211" s="103"/>
      <c r="AA211" s="74"/>
      <c r="AB211" s="74"/>
      <c r="AC211" s="74"/>
      <c r="AD211" s="74"/>
    </row>
    <row r="212" spans="1:30" ht="15.95" customHeight="1">
      <c r="A212" s="9"/>
      <c r="B212" s="9"/>
      <c r="C212" s="9"/>
      <c r="D212" s="9"/>
      <c r="E212" s="9"/>
      <c r="F212" s="9"/>
      <c r="G212" s="103"/>
      <c r="H212" s="103"/>
      <c r="I212" s="103"/>
      <c r="J212" s="103"/>
      <c r="K212" s="103"/>
      <c r="L212" s="103"/>
      <c r="M212" s="103"/>
      <c r="N212" s="103"/>
      <c r="O212" s="103"/>
      <c r="P212" s="103"/>
      <c r="Q212" s="103"/>
      <c r="R212" s="103"/>
      <c r="S212" s="103"/>
      <c r="AA212" s="74"/>
      <c r="AB212" s="74"/>
      <c r="AC212" s="74"/>
      <c r="AD212" s="74"/>
    </row>
    <row r="213" spans="1:30" ht="15.95" customHeight="1">
      <c r="A213" s="9"/>
      <c r="B213" s="9"/>
      <c r="C213" s="9"/>
      <c r="D213" s="9"/>
      <c r="E213" s="9"/>
      <c r="F213" s="9"/>
      <c r="G213" s="103"/>
      <c r="H213" s="103"/>
      <c r="I213" s="103"/>
      <c r="J213" s="103"/>
      <c r="K213" s="103"/>
      <c r="L213" s="103"/>
      <c r="M213" s="103"/>
      <c r="N213" s="103"/>
      <c r="O213" s="103"/>
      <c r="P213" s="103"/>
      <c r="Q213" s="103"/>
      <c r="R213" s="103"/>
      <c r="S213" s="103"/>
      <c r="AA213" s="74"/>
      <c r="AB213" s="74"/>
      <c r="AC213" s="74"/>
      <c r="AD213" s="74"/>
    </row>
    <row r="214" spans="1:30" ht="15.95" customHeight="1">
      <c r="A214" s="9"/>
      <c r="B214" s="9"/>
      <c r="C214" s="9"/>
      <c r="D214" s="9"/>
      <c r="E214" s="9"/>
      <c r="F214" s="9"/>
      <c r="G214" s="103"/>
      <c r="H214" s="103"/>
      <c r="I214" s="103"/>
      <c r="J214" s="103"/>
      <c r="K214" s="103"/>
      <c r="L214" s="103"/>
      <c r="M214" s="103"/>
      <c r="N214" s="103"/>
      <c r="O214" s="103"/>
      <c r="P214" s="103"/>
      <c r="Q214" s="103"/>
      <c r="R214" s="103"/>
      <c r="S214" s="103"/>
      <c r="AA214" s="74"/>
      <c r="AB214" s="74"/>
      <c r="AC214" s="74"/>
      <c r="AD214" s="74"/>
    </row>
    <row r="215" spans="1:30" ht="15.95" customHeight="1">
      <c r="A215" s="9"/>
      <c r="B215" s="9"/>
      <c r="C215" s="9"/>
      <c r="D215" s="9"/>
      <c r="E215" s="9"/>
      <c r="F215" s="9"/>
      <c r="G215" s="103"/>
      <c r="H215" s="103"/>
      <c r="I215" s="103"/>
      <c r="J215" s="103"/>
      <c r="K215" s="103"/>
      <c r="L215" s="103"/>
      <c r="M215" s="103"/>
      <c r="N215" s="103"/>
      <c r="O215" s="103"/>
      <c r="P215" s="103"/>
      <c r="Q215" s="103"/>
      <c r="R215" s="103"/>
      <c r="S215" s="103"/>
      <c r="AA215" s="74"/>
      <c r="AB215" s="74"/>
      <c r="AC215" s="74"/>
      <c r="AD215" s="74"/>
    </row>
    <row r="216" spans="1:30" ht="15.95" customHeight="1">
      <c r="A216" s="9"/>
      <c r="B216" s="9"/>
      <c r="C216" s="9"/>
      <c r="D216" s="9"/>
      <c r="E216" s="9"/>
      <c r="F216" s="9"/>
      <c r="G216" s="103"/>
      <c r="H216" s="103"/>
      <c r="I216" s="103"/>
      <c r="J216" s="103"/>
      <c r="K216" s="103"/>
      <c r="L216" s="103"/>
      <c r="M216" s="103"/>
      <c r="N216" s="103"/>
      <c r="O216" s="103"/>
      <c r="P216" s="103"/>
      <c r="Q216" s="103"/>
      <c r="R216" s="103"/>
      <c r="S216" s="103"/>
      <c r="AA216" s="74"/>
      <c r="AB216" s="74"/>
      <c r="AC216" s="74"/>
      <c r="AD216" s="74"/>
    </row>
    <row r="217" spans="1:30" ht="15.95" customHeight="1">
      <c r="A217" s="9"/>
      <c r="B217" s="9"/>
      <c r="C217" s="9"/>
      <c r="D217" s="9"/>
      <c r="E217" s="9"/>
      <c r="F217" s="9"/>
      <c r="G217" s="103"/>
      <c r="H217" s="103"/>
      <c r="I217" s="103"/>
      <c r="J217" s="103"/>
      <c r="K217" s="103"/>
      <c r="L217" s="103"/>
      <c r="M217" s="103"/>
      <c r="N217" s="103"/>
      <c r="O217" s="103"/>
      <c r="P217" s="103"/>
      <c r="Q217" s="103"/>
      <c r="R217" s="103"/>
      <c r="S217" s="103"/>
      <c r="AA217" s="74"/>
      <c r="AB217" s="74"/>
      <c r="AC217" s="74"/>
      <c r="AD217" s="74"/>
    </row>
    <row r="218" spans="1:30" ht="15.95" customHeight="1">
      <c r="A218" s="9"/>
      <c r="B218" s="9"/>
      <c r="C218" s="9"/>
      <c r="D218" s="9"/>
      <c r="E218" s="9"/>
      <c r="F218" s="9"/>
      <c r="G218" s="103"/>
      <c r="H218" s="103"/>
      <c r="I218" s="103"/>
      <c r="J218" s="103"/>
      <c r="K218" s="103"/>
      <c r="L218" s="103"/>
      <c r="M218" s="103"/>
      <c r="N218" s="103"/>
      <c r="O218" s="103"/>
      <c r="P218" s="103"/>
      <c r="Q218" s="103"/>
      <c r="R218" s="103"/>
      <c r="S218" s="103"/>
      <c r="AA218" s="74"/>
      <c r="AB218" s="74"/>
      <c r="AC218" s="74"/>
      <c r="AD218" s="74"/>
    </row>
    <row r="219" spans="1:30" ht="15.95" customHeight="1">
      <c r="A219" s="9"/>
      <c r="B219" s="9"/>
      <c r="C219" s="9"/>
      <c r="D219" s="9"/>
      <c r="E219" s="9"/>
      <c r="F219" s="9"/>
      <c r="G219" s="103"/>
      <c r="H219" s="103"/>
      <c r="I219" s="103"/>
      <c r="J219" s="103"/>
      <c r="K219" s="103"/>
      <c r="L219" s="103"/>
      <c r="M219" s="103"/>
      <c r="N219" s="103"/>
      <c r="O219" s="103"/>
      <c r="P219" s="103"/>
      <c r="Q219" s="103"/>
      <c r="R219" s="103"/>
      <c r="S219" s="103"/>
      <c r="AA219" s="74"/>
      <c r="AB219" s="74"/>
      <c r="AC219" s="74"/>
      <c r="AD219" s="74"/>
    </row>
    <row r="220" spans="1:30" ht="15.95" customHeight="1">
      <c r="A220" s="9"/>
      <c r="B220" s="9"/>
      <c r="C220" s="9"/>
      <c r="D220" s="9"/>
      <c r="E220" s="9"/>
      <c r="F220" s="9"/>
      <c r="G220" s="103"/>
      <c r="H220" s="103"/>
      <c r="I220" s="103"/>
      <c r="J220" s="103"/>
      <c r="K220" s="103"/>
      <c r="L220" s="103"/>
      <c r="M220" s="103"/>
      <c r="N220" s="103"/>
      <c r="O220" s="103"/>
      <c r="P220" s="103"/>
      <c r="Q220" s="103"/>
      <c r="R220" s="103"/>
      <c r="S220" s="103"/>
    </row>
    <row r="221" spans="1:30" ht="15.95" customHeight="1">
      <c r="A221" s="9"/>
      <c r="B221" s="9"/>
      <c r="C221" s="9"/>
      <c r="D221" s="9"/>
      <c r="E221" s="9"/>
      <c r="F221" s="9"/>
      <c r="G221" s="103"/>
      <c r="H221" s="103"/>
      <c r="I221" s="103"/>
      <c r="J221" s="103"/>
      <c r="K221" s="103"/>
      <c r="L221" s="103"/>
      <c r="M221" s="103"/>
      <c r="N221" s="103"/>
      <c r="O221" s="103"/>
      <c r="P221" s="103"/>
      <c r="Q221" s="103"/>
      <c r="R221" s="103"/>
      <c r="S221" s="103"/>
    </row>
    <row r="222" spans="1:30" ht="15.95" customHeight="1">
      <c r="A222" s="9"/>
      <c r="B222" s="9"/>
      <c r="C222" s="9"/>
      <c r="D222" s="9"/>
      <c r="E222" s="9"/>
      <c r="F222" s="9"/>
      <c r="G222" s="103"/>
      <c r="H222" s="103"/>
      <c r="I222" s="103"/>
      <c r="J222" s="103"/>
      <c r="K222" s="103"/>
      <c r="L222" s="103"/>
      <c r="M222" s="103"/>
      <c r="N222" s="103"/>
      <c r="O222" s="103"/>
      <c r="P222" s="103"/>
      <c r="Q222" s="103"/>
      <c r="R222" s="103"/>
      <c r="S222" s="103"/>
    </row>
    <row r="223" spans="1:30" ht="15.95" customHeight="1">
      <c r="A223" s="9"/>
      <c r="B223" s="9"/>
      <c r="C223" s="9"/>
      <c r="D223" s="9"/>
      <c r="E223" s="9"/>
      <c r="F223" s="9"/>
      <c r="G223" s="103"/>
      <c r="H223" s="103"/>
      <c r="I223" s="103"/>
      <c r="J223" s="103"/>
      <c r="K223" s="103"/>
      <c r="L223" s="103"/>
      <c r="M223" s="103"/>
      <c r="N223" s="103"/>
      <c r="O223" s="103"/>
      <c r="P223" s="103"/>
      <c r="Q223" s="103"/>
      <c r="R223" s="103"/>
      <c r="S223" s="103"/>
    </row>
    <row r="224" spans="1:30" ht="15.95" customHeight="1">
      <c r="A224" s="9"/>
      <c r="B224" s="9"/>
      <c r="C224" s="9"/>
      <c r="D224" s="9"/>
      <c r="E224" s="9"/>
      <c r="F224" s="9"/>
      <c r="G224" s="103"/>
      <c r="H224" s="103"/>
      <c r="I224" s="103"/>
      <c r="J224" s="103"/>
      <c r="K224" s="103"/>
      <c r="L224" s="103"/>
      <c r="M224" s="103"/>
      <c r="N224" s="103"/>
      <c r="O224" s="103"/>
      <c r="P224" s="103"/>
      <c r="Q224" s="103"/>
      <c r="R224" s="103"/>
      <c r="S224" s="103"/>
    </row>
    <row r="225" spans="1:19" ht="15.95" customHeight="1">
      <c r="A225" s="9"/>
      <c r="B225" s="9"/>
      <c r="C225" s="9"/>
      <c r="D225" s="9"/>
      <c r="E225" s="9"/>
      <c r="F225" s="9"/>
      <c r="G225" s="103"/>
      <c r="H225" s="103"/>
      <c r="I225" s="103"/>
      <c r="J225" s="103"/>
      <c r="K225" s="103"/>
      <c r="L225" s="103"/>
      <c r="M225" s="103"/>
      <c r="N225" s="103"/>
      <c r="O225" s="103"/>
      <c r="P225" s="103"/>
      <c r="Q225" s="103"/>
      <c r="R225" s="103"/>
      <c r="S225" s="103"/>
    </row>
    <row r="226" spans="1:19" ht="15.95" customHeight="1">
      <c r="A226" s="9"/>
      <c r="B226" s="9"/>
      <c r="C226" s="9"/>
      <c r="D226" s="9"/>
      <c r="E226" s="9"/>
      <c r="F226" s="9"/>
      <c r="G226" s="103"/>
      <c r="H226" s="103"/>
      <c r="I226" s="103"/>
      <c r="J226" s="103"/>
      <c r="K226" s="103"/>
      <c r="L226" s="103"/>
      <c r="M226" s="103"/>
      <c r="N226" s="103"/>
      <c r="O226" s="103"/>
      <c r="P226" s="103"/>
      <c r="Q226" s="103"/>
      <c r="R226" s="103"/>
      <c r="S226" s="103"/>
    </row>
    <row r="227" spans="1:19" ht="15.95" customHeight="1">
      <c r="A227" s="9"/>
      <c r="B227" s="9"/>
      <c r="C227" s="9"/>
      <c r="D227" s="9"/>
      <c r="E227" s="9"/>
      <c r="F227" s="9"/>
      <c r="G227" s="103"/>
      <c r="H227" s="103"/>
      <c r="I227" s="103"/>
      <c r="J227" s="103"/>
      <c r="K227" s="103"/>
      <c r="L227" s="103"/>
      <c r="M227" s="103"/>
      <c r="N227" s="103"/>
      <c r="O227" s="103"/>
      <c r="P227" s="103"/>
      <c r="Q227" s="103"/>
      <c r="R227" s="103"/>
      <c r="S227" s="103"/>
    </row>
    <row r="228" spans="1:19" ht="15.95" customHeight="1">
      <c r="A228" s="9"/>
      <c r="B228" s="9"/>
      <c r="C228" s="9"/>
      <c r="D228" s="9"/>
      <c r="E228" s="9"/>
      <c r="F228" s="9"/>
      <c r="G228" s="103"/>
      <c r="H228" s="103"/>
      <c r="I228" s="103"/>
      <c r="J228" s="103"/>
      <c r="K228" s="103"/>
      <c r="L228" s="103"/>
      <c r="M228" s="103"/>
      <c r="N228" s="103"/>
      <c r="O228" s="103"/>
      <c r="P228" s="103"/>
      <c r="Q228" s="103"/>
      <c r="R228" s="103"/>
      <c r="S228" s="103"/>
    </row>
    <row r="229" spans="1:19" ht="15.95" customHeight="1">
      <c r="A229" s="9"/>
      <c r="B229" s="9"/>
      <c r="C229" s="9"/>
      <c r="D229" s="9"/>
      <c r="E229" s="9"/>
      <c r="F229" s="9"/>
      <c r="G229" s="103"/>
      <c r="H229" s="103"/>
      <c r="I229" s="103"/>
      <c r="J229" s="103"/>
      <c r="K229" s="103"/>
      <c r="L229" s="103"/>
      <c r="M229" s="103"/>
      <c r="N229" s="103"/>
      <c r="O229" s="103"/>
      <c r="P229" s="103"/>
      <c r="Q229" s="103"/>
      <c r="R229" s="103"/>
      <c r="S229" s="103"/>
    </row>
    <row r="230" spans="1:19" ht="15.95" customHeight="1">
      <c r="A230" s="9"/>
      <c r="B230" s="9"/>
      <c r="C230" s="9"/>
      <c r="D230" s="9"/>
      <c r="E230" s="9"/>
      <c r="F230" s="9"/>
      <c r="G230" s="103"/>
      <c r="H230" s="103"/>
      <c r="I230" s="103"/>
      <c r="J230" s="103"/>
      <c r="K230" s="103"/>
      <c r="L230" s="103"/>
      <c r="M230" s="103"/>
      <c r="N230" s="103"/>
      <c r="O230" s="103"/>
      <c r="P230" s="103"/>
      <c r="Q230" s="103"/>
      <c r="R230" s="103"/>
      <c r="S230" s="103"/>
    </row>
    <row r="231" spans="1:19" ht="15.95" customHeight="1">
      <c r="A231" s="9"/>
      <c r="B231" s="9"/>
      <c r="C231" s="9"/>
      <c r="D231" s="9"/>
      <c r="E231" s="9"/>
      <c r="F231" s="9"/>
      <c r="G231" s="103"/>
      <c r="H231" s="103"/>
      <c r="I231" s="103"/>
      <c r="J231" s="103"/>
      <c r="K231" s="103"/>
      <c r="L231" s="103"/>
      <c r="M231" s="103"/>
      <c r="N231" s="103"/>
      <c r="O231" s="103"/>
      <c r="P231" s="103"/>
      <c r="Q231" s="103"/>
      <c r="R231" s="103"/>
      <c r="S231" s="103"/>
    </row>
    <row r="232" spans="1:19" ht="15.95" customHeight="1">
      <c r="A232" s="9"/>
      <c r="B232" s="9"/>
      <c r="C232" s="9"/>
      <c r="D232" s="9"/>
      <c r="E232" s="9"/>
      <c r="F232" s="9"/>
      <c r="G232" s="103"/>
      <c r="H232" s="103"/>
      <c r="I232" s="103"/>
      <c r="J232" s="103"/>
      <c r="K232" s="103"/>
      <c r="L232" s="103"/>
      <c r="M232" s="103"/>
      <c r="N232" s="103"/>
      <c r="O232" s="103"/>
      <c r="P232" s="103"/>
      <c r="Q232" s="103"/>
      <c r="R232" s="103"/>
      <c r="S232" s="103"/>
    </row>
    <row r="233" spans="1:19" ht="15.95" customHeight="1">
      <c r="A233" s="9"/>
      <c r="B233" s="9"/>
      <c r="C233" s="9"/>
      <c r="D233" s="9"/>
      <c r="E233" s="9"/>
      <c r="F233" s="9"/>
      <c r="G233" s="103"/>
      <c r="H233" s="103"/>
      <c r="I233" s="103"/>
      <c r="J233" s="103"/>
      <c r="K233" s="103"/>
      <c r="L233" s="103"/>
      <c r="M233" s="103"/>
      <c r="N233" s="103"/>
      <c r="O233" s="103"/>
      <c r="P233" s="103"/>
      <c r="Q233" s="103"/>
      <c r="R233" s="103"/>
      <c r="S233" s="103"/>
    </row>
    <row r="234" spans="1:19" ht="15.95" customHeight="1">
      <c r="A234" s="9"/>
      <c r="B234" s="9"/>
      <c r="C234" s="9"/>
      <c r="D234" s="9"/>
      <c r="E234" s="9"/>
      <c r="F234" s="9"/>
      <c r="G234" s="103"/>
      <c r="H234" s="103"/>
      <c r="I234" s="103"/>
      <c r="J234" s="103"/>
      <c r="K234" s="103"/>
      <c r="L234" s="103"/>
      <c r="M234" s="103"/>
      <c r="N234" s="103"/>
      <c r="O234" s="103"/>
      <c r="P234" s="103"/>
      <c r="Q234" s="103"/>
      <c r="R234" s="103"/>
      <c r="S234" s="103"/>
    </row>
    <row r="235" spans="1:19" ht="15.95" customHeight="1">
      <c r="A235" s="9"/>
      <c r="B235" s="9"/>
      <c r="C235" s="9"/>
      <c r="D235" s="9"/>
      <c r="E235" s="9"/>
      <c r="F235" s="9"/>
      <c r="G235" s="103"/>
      <c r="H235" s="103"/>
      <c r="I235" s="103"/>
      <c r="J235" s="103"/>
      <c r="K235" s="103"/>
      <c r="L235" s="103"/>
      <c r="M235" s="103"/>
      <c r="N235" s="103"/>
      <c r="O235" s="103"/>
      <c r="P235" s="103"/>
      <c r="Q235" s="103"/>
      <c r="R235" s="103"/>
      <c r="S235" s="103"/>
    </row>
    <row r="236" spans="1:19" ht="15.95" customHeight="1">
      <c r="A236" s="9"/>
      <c r="B236" s="9"/>
      <c r="C236" s="9"/>
      <c r="D236" s="9"/>
      <c r="E236" s="9"/>
      <c r="F236" s="9"/>
      <c r="G236" s="103"/>
      <c r="H236" s="103"/>
      <c r="I236" s="103"/>
      <c r="J236" s="103"/>
      <c r="K236" s="103"/>
      <c r="L236" s="103"/>
      <c r="M236" s="103"/>
      <c r="N236" s="103"/>
      <c r="O236" s="103"/>
      <c r="P236" s="103"/>
      <c r="Q236" s="103"/>
      <c r="R236" s="103"/>
      <c r="S236" s="103"/>
    </row>
    <row r="237" spans="1:19" ht="15.95" customHeight="1">
      <c r="A237" s="9"/>
      <c r="B237" s="9"/>
      <c r="C237" s="9"/>
      <c r="D237" s="9"/>
      <c r="E237" s="9"/>
      <c r="F237" s="9"/>
      <c r="G237" s="103"/>
      <c r="H237" s="103"/>
      <c r="I237" s="103"/>
      <c r="J237" s="103"/>
      <c r="K237" s="103"/>
      <c r="L237" s="103"/>
      <c r="M237" s="103"/>
      <c r="N237" s="103"/>
      <c r="O237" s="103"/>
      <c r="P237" s="103"/>
      <c r="Q237" s="103"/>
      <c r="R237" s="103"/>
      <c r="S237" s="103"/>
    </row>
    <row r="238" spans="1:19" ht="15.95" customHeight="1">
      <c r="A238" s="9"/>
      <c r="B238" s="9"/>
      <c r="C238" s="9"/>
      <c r="D238" s="9"/>
      <c r="E238" s="9"/>
      <c r="F238" s="9"/>
      <c r="G238" s="103"/>
      <c r="H238" s="103"/>
      <c r="I238" s="103"/>
      <c r="J238" s="103"/>
      <c r="K238" s="103"/>
      <c r="L238" s="103"/>
      <c r="M238" s="103"/>
      <c r="N238" s="103"/>
      <c r="O238" s="103"/>
      <c r="P238" s="103"/>
      <c r="Q238" s="103"/>
      <c r="R238" s="103"/>
      <c r="S238" s="103"/>
    </row>
    <row r="239" spans="1:19" ht="15.95" customHeight="1">
      <c r="A239" s="9"/>
      <c r="B239" s="9"/>
      <c r="C239" s="9"/>
      <c r="D239" s="9"/>
      <c r="E239" s="9"/>
      <c r="F239" s="9"/>
      <c r="G239" s="103"/>
      <c r="H239" s="103"/>
      <c r="I239" s="103"/>
      <c r="J239" s="103"/>
      <c r="K239" s="103"/>
      <c r="L239" s="103"/>
      <c r="M239" s="103"/>
      <c r="N239" s="103"/>
      <c r="O239" s="103"/>
      <c r="P239" s="103"/>
      <c r="Q239" s="103"/>
      <c r="R239" s="103"/>
      <c r="S239" s="103"/>
    </row>
    <row r="240" spans="1:19" ht="15.95" customHeight="1">
      <c r="A240" s="9"/>
      <c r="B240" s="9"/>
      <c r="C240" s="9"/>
      <c r="D240" s="9"/>
      <c r="E240" s="9"/>
      <c r="F240" s="9"/>
      <c r="G240" s="103"/>
      <c r="H240" s="103"/>
      <c r="I240" s="103"/>
      <c r="J240" s="103"/>
      <c r="K240" s="103"/>
      <c r="L240" s="103"/>
      <c r="M240" s="103"/>
      <c r="N240" s="103"/>
      <c r="O240" s="103"/>
      <c r="P240" s="103"/>
      <c r="Q240" s="103"/>
      <c r="R240" s="103"/>
      <c r="S240" s="103"/>
    </row>
    <row r="241" spans="1:19" ht="15.95" customHeight="1">
      <c r="A241" s="9"/>
      <c r="B241" s="9"/>
      <c r="C241" s="9"/>
      <c r="D241" s="9"/>
      <c r="E241" s="9"/>
      <c r="F241" s="9"/>
      <c r="G241" s="103"/>
      <c r="H241" s="103"/>
      <c r="I241" s="103"/>
      <c r="J241" s="103"/>
      <c r="K241" s="103"/>
      <c r="L241" s="103"/>
      <c r="M241" s="103"/>
      <c r="N241" s="103"/>
      <c r="O241" s="103"/>
      <c r="P241" s="103"/>
      <c r="Q241" s="103"/>
      <c r="R241" s="103"/>
      <c r="S241" s="103"/>
    </row>
    <row r="242" spans="1:19" ht="15.95" customHeight="1">
      <c r="A242" s="9"/>
      <c r="B242" s="9"/>
      <c r="C242" s="9"/>
      <c r="D242" s="9"/>
      <c r="E242" s="9"/>
      <c r="F242" s="9"/>
      <c r="G242" s="103"/>
      <c r="H242" s="103"/>
      <c r="I242" s="103"/>
      <c r="J242" s="103"/>
      <c r="K242" s="103"/>
      <c r="L242" s="103"/>
      <c r="M242" s="103"/>
      <c r="N242" s="103"/>
      <c r="O242" s="103"/>
      <c r="P242" s="103"/>
      <c r="Q242" s="103"/>
      <c r="R242" s="103"/>
      <c r="S242" s="103"/>
    </row>
    <row r="243" spans="1:19" ht="15.95" customHeight="1">
      <c r="A243" s="9"/>
      <c r="B243" s="9"/>
      <c r="C243" s="9"/>
      <c r="D243" s="9"/>
      <c r="E243" s="9"/>
      <c r="F243" s="9"/>
      <c r="G243" s="103"/>
      <c r="H243" s="103"/>
      <c r="I243" s="103"/>
      <c r="J243" s="103"/>
      <c r="K243" s="103"/>
      <c r="L243" s="103"/>
      <c r="M243" s="103"/>
      <c r="N243" s="103"/>
      <c r="O243" s="103"/>
      <c r="P243" s="103"/>
      <c r="Q243" s="103"/>
      <c r="R243" s="103"/>
      <c r="S243" s="103"/>
    </row>
    <row r="244" spans="1:19" ht="15.95" customHeight="1">
      <c r="A244" s="9"/>
      <c r="B244" s="9"/>
      <c r="C244" s="9"/>
      <c r="D244" s="9"/>
      <c r="E244" s="9"/>
      <c r="F244" s="9"/>
      <c r="G244" s="103"/>
      <c r="H244" s="103"/>
      <c r="I244" s="103"/>
      <c r="J244" s="103"/>
      <c r="K244" s="103"/>
      <c r="L244" s="103"/>
      <c r="M244" s="103"/>
      <c r="N244" s="103"/>
      <c r="O244" s="103"/>
      <c r="P244" s="103"/>
      <c r="Q244" s="103"/>
      <c r="R244" s="103"/>
      <c r="S244" s="103"/>
    </row>
    <row r="245" spans="1:19" ht="15.95" customHeight="1">
      <c r="A245" s="9"/>
      <c r="B245" s="9"/>
      <c r="C245" s="9"/>
      <c r="D245" s="9"/>
      <c r="E245" s="9"/>
      <c r="F245" s="9"/>
      <c r="G245" s="103"/>
      <c r="H245" s="103"/>
      <c r="I245" s="103"/>
      <c r="J245" s="103"/>
      <c r="K245" s="103"/>
      <c r="L245" s="103"/>
      <c r="M245" s="103"/>
      <c r="N245" s="103"/>
      <c r="O245" s="103"/>
      <c r="P245" s="103"/>
      <c r="Q245" s="103"/>
      <c r="R245" s="103"/>
      <c r="S245" s="103"/>
    </row>
    <row r="246" spans="1:19" ht="15.95" customHeight="1">
      <c r="A246" s="9"/>
      <c r="B246" s="9"/>
      <c r="C246" s="9"/>
      <c r="D246" s="9"/>
      <c r="E246" s="9"/>
      <c r="F246" s="9"/>
      <c r="G246" s="103"/>
      <c r="H246" s="103"/>
      <c r="I246" s="103"/>
      <c r="J246" s="103"/>
      <c r="K246" s="103"/>
      <c r="L246" s="103"/>
      <c r="M246" s="103"/>
      <c r="N246" s="103"/>
      <c r="O246" s="103"/>
      <c r="P246" s="103"/>
      <c r="Q246" s="103"/>
      <c r="R246" s="103"/>
      <c r="S246" s="103"/>
    </row>
    <row r="247" spans="1:19" ht="15.95" customHeight="1">
      <c r="A247" s="9"/>
      <c r="B247" s="9"/>
      <c r="C247" s="9"/>
      <c r="D247" s="9"/>
      <c r="E247" s="9"/>
      <c r="F247" s="9"/>
      <c r="G247" s="103"/>
      <c r="H247" s="103"/>
      <c r="I247" s="103"/>
      <c r="J247" s="103"/>
      <c r="K247" s="103"/>
      <c r="L247" s="103"/>
      <c r="M247" s="103"/>
      <c r="N247" s="103"/>
      <c r="O247" s="103"/>
      <c r="P247" s="103"/>
      <c r="Q247" s="103"/>
      <c r="R247" s="103"/>
      <c r="S247" s="103"/>
    </row>
    <row r="248" spans="1:19" ht="15.95" customHeight="1">
      <c r="A248" s="9"/>
      <c r="B248" s="9"/>
      <c r="C248" s="9"/>
      <c r="D248" s="9"/>
      <c r="E248" s="9"/>
      <c r="F248" s="9"/>
      <c r="G248" s="103"/>
      <c r="H248" s="103"/>
      <c r="I248" s="103"/>
      <c r="J248" s="103"/>
      <c r="K248" s="103"/>
      <c r="L248" s="103"/>
      <c r="M248" s="103"/>
      <c r="N248" s="103"/>
      <c r="O248" s="103"/>
      <c r="P248" s="103"/>
      <c r="Q248" s="103"/>
      <c r="R248" s="103"/>
      <c r="S248" s="103"/>
    </row>
    <row r="249" spans="1:19" ht="15.95" customHeight="1">
      <c r="A249" s="9"/>
      <c r="B249" s="9"/>
      <c r="C249" s="9"/>
      <c r="D249" s="9"/>
      <c r="E249" s="9"/>
      <c r="F249" s="9"/>
      <c r="G249" s="103"/>
      <c r="H249" s="103"/>
      <c r="I249" s="103"/>
      <c r="J249" s="103"/>
      <c r="K249" s="103"/>
      <c r="L249" s="103"/>
      <c r="M249" s="103"/>
      <c r="N249" s="103"/>
      <c r="O249" s="103"/>
      <c r="P249" s="103"/>
      <c r="Q249" s="103"/>
      <c r="R249" s="103"/>
      <c r="S249" s="103"/>
    </row>
    <row r="250" spans="1:19" ht="15.95" customHeight="1">
      <c r="A250" s="9"/>
      <c r="B250" s="9"/>
      <c r="C250" s="9"/>
      <c r="D250" s="9"/>
      <c r="E250" s="9"/>
      <c r="F250" s="9"/>
      <c r="G250" s="103"/>
      <c r="H250" s="103"/>
      <c r="I250" s="103"/>
      <c r="J250" s="103"/>
      <c r="K250" s="103"/>
      <c r="L250" s="103"/>
      <c r="M250" s="103"/>
      <c r="N250" s="103"/>
      <c r="O250" s="103"/>
      <c r="P250" s="103"/>
      <c r="Q250" s="103"/>
      <c r="R250" s="103"/>
      <c r="S250" s="103"/>
    </row>
    <row r="251" spans="1:19" ht="15.95" customHeight="1">
      <c r="A251" s="9"/>
      <c r="B251" s="9"/>
      <c r="C251" s="9"/>
      <c r="D251" s="9"/>
      <c r="E251" s="9"/>
      <c r="F251" s="9"/>
      <c r="G251" s="103"/>
      <c r="H251" s="103"/>
      <c r="I251" s="103"/>
      <c r="J251" s="103"/>
      <c r="K251" s="103"/>
      <c r="L251" s="103"/>
      <c r="M251" s="103"/>
      <c r="N251" s="103"/>
      <c r="O251" s="103"/>
      <c r="P251" s="103"/>
      <c r="Q251" s="103"/>
      <c r="R251" s="103"/>
      <c r="S251" s="103"/>
    </row>
    <row r="252" spans="1:19" ht="15.95" customHeight="1">
      <c r="A252" s="9"/>
      <c r="B252" s="9"/>
      <c r="C252" s="9"/>
      <c r="D252" s="9"/>
      <c r="E252" s="9"/>
      <c r="F252" s="9"/>
      <c r="G252" s="103"/>
      <c r="H252" s="103"/>
      <c r="I252" s="103"/>
      <c r="J252" s="103"/>
      <c r="K252" s="103"/>
      <c r="L252" s="103"/>
      <c r="M252" s="103"/>
      <c r="N252" s="103"/>
      <c r="O252" s="103"/>
      <c r="P252" s="103"/>
      <c r="Q252" s="103"/>
      <c r="R252" s="103"/>
      <c r="S252" s="103"/>
    </row>
    <row r="253" spans="1:19" ht="15.95" customHeight="1">
      <c r="A253" s="9"/>
      <c r="B253" s="9"/>
      <c r="C253" s="9"/>
      <c r="D253" s="9"/>
      <c r="E253" s="9"/>
      <c r="F253" s="9"/>
      <c r="G253" s="103"/>
      <c r="H253" s="103"/>
      <c r="I253" s="103"/>
      <c r="J253" s="103"/>
      <c r="K253" s="103"/>
      <c r="L253" s="103"/>
      <c r="M253" s="103"/>
      <c r="N253" s="103"/>
      <c r="O253" s="103"/>
      <c r="P253" s="103"/>
      <c r="Q253" s="103"/>
      <c r="R253" s="103"/>
      <c r="S253" s="103"/>
    </row>
    <row r="254" spans="1:19" ht="15.95" customHeight="1">
      <c r="A254" s="9"/>
      <c r="B254" s="9"/>
      <c r="C254" s="9"/>
      <c r="D254" s="9"/>
      <c r="E254" s="9"/>
      <c r="F254" s="9"/>
      <c r="G254" s="103"/>
      <c r="H254" s="103"/>
      <c r="I254" s="103"/>
      <c r="J254" s="103"/>
      <c r="K254" s="103"/>
      <c r="L254" s="103"/>
      <c r="M254" s="103"/>
      <c r="N254" s="103"/>
      <c r="O254" s="103"/>
      <c r="P254" s="103"/>
      <c r="Q254" s="103"/>
      <c r="R254" s="103"/>
      <c r="S254" s="103"/>
    </row>
    <row r="255" spans="1:19" ht="15.95" customHeight="1">
      <c r="A255" s="9"/>
      <c r="B255" s="9"/>
      <c r="C255" s="9"/>
      <c r="D255" s="9"/>
      <c r="E255" s="9"/>
      <c r="F255" s="9"/>
      <c r="G255" s="103"/>
      <c r="H255" s="103"/>
      <c r="I255" s="103"/>
      <c r="J255" s="103"/>
      <c r="K255" s="103"/>
      <c r="L255" s="103"/>
      <c r="M255" s="103"/>
      <c r="N255" s="103"/>
      <c r="O255" s="103"/>
      <c r="P255" s="103"/>
      <c r="Q255" s="103"/>
      <c r="R255" s="103"/>
      <c r="S255" s="103"/>
    </row>
    <row r="256" spans="1:19" ht="15.95" customHeight="1">
      <c r="A256" s="9"/>
      <c r="B256" s="9"/>
      <c r="C256" s="9"/>
      <c r="D256" s="9"/>
      <c r="E256" s="9"/>
      <c r="F256" s="9"/>
      <c r="G256" s="103"/>
      <c r="H256" s="103"/>
      <c r="I256" s="103"/>
      <c r="J256" s="103"/>
      <c r="K256" s="103"/>
      <c r="L256" s="103"/>
      <c r="M256" s="103"/>
      <c r="N256" s="103"/>
      <c r="O256" s="103"/>
      <c r="P256" s="103"/>
      <c r="Q256" s="103"/>
      <c r="R256" s="103"/>
      <c r="S256" s="103"/>
    </row>
    <row r="257" spans="1:19" ht="15.95" customHeight="1">
      <c r="A257" s="9"/>
      <c r="B257" s="9"/>
      <c r="C257" s="9"/>
      <c r="D257" s="9"/>
      <c r="E257" s="9"/>
      <c r="F257" s="9"/>
      <c r="G257" s="103"/>
      <c r="H257" s="103"/>
      <c r="I257" s="103"/>
      <c r="J257" s="103"/>
      <c r="K257" s="103"/>
      <c r="L257" s="103"/>
      <c r="M257" s="103"/>
      <c r="N257" s="103"/>
      <c r="O257" s="103"/>
      <c r="P257" s="103"/>
      <c r="Q257" s="103"/>
      <c r="R257" s="103"/>
      <c r="S257" s="103"/>
    </row>
    <row r="258" spans="1:19" ht="15.95" customHeight="1">
      <c r="A258" s="9"/>
      <c r="B258" s="9"/>
      <c r="C258" s="9"/>
      <c r="D258" s="9"/>
      <c r="E258" s="9"/>
      <c r="F258" s="9"/>
      <c r="G258" s="103"/>
      <c r="H258" s="103"/>
      <c r="I258" s="103"/>
      <c r="J258" s="103"/>
      <c r="K258" s="103"/>
      <c r="L258" s="103"/>
      <c r="M258" s="103"/>
      <c r="N258" s="103"/>
      <c r="O258" s="103"/>
      <c r="P258" s="103"/>
      <c r="Q258" s="103"/>
      <c r="R258" s="103"/>
      <c r="S258" s="103"/>
    </row>
    <row r="259" spans="1:19" ht="15.95" customHeight="1">
      <c r="A259" s="9"/>
      <c r="B259" s="9"/>
      <c r="C259" s="9"/>
      <c r="D259" s="9"/>
      <c r="E259" s="9"/>
      <c r="F259" s="9"/>
      <c r="G259" s="103"/>
      <c r="H259" s="103"/>
      <c r="I259" s="103"/>
      <c r="J259" s="103"/>
      <c r="K259" s="103"/>
      <c r="L259" s="103"/>
      <c r="M259" s="103"/>
      <c r="N259" s="103"/>
      <c r="O259" s="103"/>
      <c r="P259" s="103"/>
      <c r="Q259" s="103"/>
      <c r="R259" s="103"/>
      <c r="S259" s="103"/>
    </row>
    <row r="260" spans="1:19" ht="15.95" customHeight="1">
      <c r="A260" s="9"/>
      <c r="B260" s="9"/>
      <c r="C260" s="9"/>
      <c r="D260" s="9"/>
      <c r="E260" s="9"/>
      <c r="F260" s="9"/>
      <c r="G260" s="103"/>
      <c r="H260" s="103"/>
      <c r="I260" s="103"/>
      <c r="J260" s="103"/>
      <c r="K260" s="103"/>
      <c r="L260" s="103"/>
      <c r="M260" s="103"/>
      <c r="N260" s="103"/>
      <c r="O260" s="103"/>
      <c r="P260" s="103"/>
      <c r="Q260" s="103"/>
      <c r="R260" s="103"/>
      <c r="S260" s="103"/>
    </row>
    <row r="261" spans="1:19" ht="15.95" customHeight="1">
      <c r="A261" s="9"/>
      <c r="B261" s="9"/>
      <c r="C261" s="9"/>
      <c r="D261" s="9"/>
      <c r="E261" s="9"/>
      <c r="F261" s="9"/>
      <c r="G261" s="103"/>
      <c r="H261" s="103"/>
      <c r="I261" s="103"/>
      <c r="J261" s="103"/>
      <c r="K261" s="103"/>
      <c r="L261" s="103"/>
      <c r="M261" s="103"/>
      <c r="N261" s="103"/>
      <c r="O261" s="103"/>
      <c r="P261" s="103"/>
      <c r="Q261" s="103"/>
      <c r="R261" s="103"/>
      <c r="S261" s="103"/>
    </row>
    <row r="262" spans="1:19" ht="15.95" customHeight="1">
      <c r="A262" s="9"/>
      <c r="B262" s="9"/>
      <c r="C262" s="9"/>
      <c r="D262" s="9"/>
      <c r="E262" s="9"/>
      <c r="F262" s="9"/>
      <c r="G262" s="103"/>
      <c r="H262" s="103"/>
      <c r="I262" s="103"/>
      <c r="J262" s="103"/>
      <c r="K262" s="103"/>
      <c r="L262" s="103"/>
      <c r="M262" s="103"/>
      <c r="N262" s="103"/>
      <c r="O262" s="103"/>
      <c r="P262" s="103"/>
      <c r="Q262" s="103"/>
      <c r="R262" s="103"/>
      <c r="S262" s="103"/>
    </row>
    <row r="263" spans="1:19" ht="15.95" customHeight="1">
      <c r="A263" s="9"/>
      <c r="B263" s="9"/>
      <c r="C263" s="9"/>
      <c r="D263" s="9"/>
      <c r="E263" s="9"/>
      <c r="F263" s="9"/>
      <c r="G263" s="103"/>
      <c r="H263" s="103"/>
      <c r="I263" s="103"/>
      <c r="J263" s="103"/>
      <c r="K263" s="103"/>
      <c r="L263" s="103"/>
      <c r="M263" s="103"/>
      <c r="N263" s="103"/>
      <c r="O263" s="103"/>
      <c r="P263" s="103"/>
      <c r="Q263" s="103"/>
      <c r="R263" s="103"/>
      <c r="S263" s="103"/>
    </row>
    <row r="264" spans="1:19" ht="15.95" customHeight="1">
      <c r="A264" s="9"/>
      <c r="B264" s="9"/>
      <c r="C264" s="9"/>
      <c r="D264" s="9"/>
      <c r="E264" s="9"/>
      <c r="F264" s="9"/>
      <c r="G264" s="103"/>
      <c r="H264" s="103"/>
      <c r="I264" s="103"/>
      <c r="J264" s="103"/>
      <c r="K264" s="103"/>
      <c r="L264" s="103"/>
      <c r="M264" s="103"/>
      <c r="N264" s="103"/>
      <c r="O264" s="103"/>
      <c r="P264" s="103"/>
      <c r="Q264" s="103"/>
      <c r="R264" s="103"/>
      <c r="S264" s="103"/>
    </row>
    <row r="265" spans="1:19" ht="15.95" customHeight="1">
      <c r="A265" s="9"/>
      <c r="B265" s="9"/>
      <c r="C265" s="9"/>
      <c r="D265" s="9"/>
      <c r="E265" s="9"/>
      <c r="F265" s="9"/>
      <c r="G265" s="103"/>
      <c r="H265" s="103"/>
      <c r="I265" s="103"/>
      <c r="J265" s="103"/>
      <c r="K265" s="103"/>
      <c r="L265" s="103"/>
      <c r="M265" s="103"/>
      <c r="N265" s="103"/>
      <c r="O265" s="103"/>
      <c r="P265" s="103"/>
      <c r="Q265" s="103"/>
      <c r="R265" s="103"/>
      <c r="S265" s="103"/>
    </row>
    <row r="266" spans="1:19" ht="15.95" customHeight="1">
      <c r="A266" s="9"/>
      <c r="B266" s="9"/>
      <c r="C266" s="9"/>
      <c r="D266" s="9"/>
      <c r="E266" s="9"/>
      <c r="F266" s="9"/>
      <c r="G266" s="103"/>
      <c r="H266" s="103"/>
      <c r="I266" s="103"/>
      <c r="J266" s="103"/>
      <c r="K266" s="103"/>
      <c r="L266" s="103"/>
      <c r="M266" s="103"/>
      <c r="N266" s="103"/>
      <c r="O266" s="103"/>
      <c r="P266" s="103"/>
      <c r="Q266" s="103"/>
      <c r="R266" s="103"/>
      <c r="S266" s="103"/>
    </row>
    <row r="267" spans="1:19" ht="15.95" customHeight="1">
      <c r="A267" s="9"/>
      <c r="B267" s="9"/>
      <c r="C267" s="9"/>
      <c r="D267" s="9"/>
      <c r="E267" s="9"/>
      <c r="F267" s="9"/>
      <c r="G267" s="103"/>
      <c r="H267" s="103"/>
      <c r="I267" s="103"/>
      <c r="J267" s="103"/>
      <c r="K267" s="103"/>
      <c r="L267" s="103"/>
      <c r="M267" s="103"/>
      <c r="N267" s="103"/>
      <c r="O267" s="103"/>
      <c r="P267" s="103"/>
      <c r="Q267" s="103"/>
      <c r="R267" s="103"/>
      <c r="S267" s="103"/>
    </row>
    <row r="268" spans="1:19" ht="15.95" customHeight="1">
      <c r="A268" s="9"/>
      <c r="B268" s="9"/>
      <c r="C268" s="9"/>
      <c r="D268" s="9"/>
      <c r="E268" s="9"/>
      <c r="F268" s="9"/>
      <c r="G268" s="103"/>
      <c r="H268" s="103"/>
      <c r="I268" s="103"/>
      <c r="J268" s="103"/>
      <c r="K268" s="103"/>
      <c r="L268" s="103"/>
      <c r="M268" s="103"/>
      <c r="N268" s="103"/>
      <c r="O268" s="103"/>
      <c r="P268" s="103"/>
      <c r="Q268" s="103"/>
      <c r="R268" s="103"/>
      <c r="S268" s="103"/>
    </row>
    <row r="269" spans="1:19" ht="15.95" customHeight="1">
      <c r="A269" s="9"/>
      <c r="B269" s="9"/>
      <c r="C269" s="9"/>
      <c r="D269" s="9"/>
      <c r="E269" s="9"/>
      <c r="F269" s="9"/>
      <c r="G269" s="103"/>
      <c r="H269" s="103"/>
      <c r="I269" s="103"/>
      <c r="J269" s="103"/>
      <c r="K269" s="103"/>
      <c r="L269" s="103"/>
      <c r="M269" s="103"/>
      <c r="N269" s="103"/>
      <c r="O269" s="103"/>
      <c r="P269" s="103"/>
      <c r="Q269" s="103"/>
      <c r="R269" s="103"/>
      <c r="S269" s="103"/>
    </row>
    <row r="270" spans="1:19" ht="15.95" customHeight="1">
      <c r="A270" s="9"/>
      <c r="B270" s="9"/>
      <c r="C270" s="9"/>
      <c r="D270" s="9"/>
      <c r="E270" s="9"/>
      <c r="F270" s="9"/>
      <c r="G270" s="103"/>
      <c r="H270" s="103"/>
      <c r="I270" s="103"/>
      <c r="J270" s="103"/>
      <c r="K270" s="103"/>
      <c r="L270" s="103"/>
      <c r="M270" s="103"/>
      <c r="N270" s="103"/>
      <c r="O270" s="103"/>
      <c r="P270" s="103"/>
      <c r="Q270" s="103"/>
      <c r="R270" s="103"/>
      <c r="S270" s="103"/>
    </row>
    <row r="271" spans="1:19" ht="15.95" customHeight="1">
      <c r="A271" s="9"/>
      <c r="B271" s="9"/>
      <c r="C271" s="9"/>
      <c r="D271" s="9"/>
      <c r="E271" s="9"/>
      <c r="F271" s="9"/>
      <c r="G271" s="103"/>
      <c r="H271" s="103"/>
      <c r="I271" s="103"/>
      <c r="J271" s="103"/>
      <c r="K271" s="103"/>
      <c r="L271" s="103"/>
      <c r="M271" s="103"/>
      <c r="N271" s="103"/>
      <c r="O271" s="103"/>
      <c r="P271" s="103"/>
      <c r="Q271" s="103"/>
      <c r="R271" s="103"/>
      <c r="S271" s="103"/>
    </row>
    <row r="272" spans="1:19" ht="15.95" customHeight="1">
      <c r="A272" s="9"/>
      <c r="B272" s="9"/>
      <c r="C272" s="9"/>
      <c r="D272" s="9"/>
      <c r="E272" s="9"/>
      <c r="F272" s="9"/>
      <c r="G272" s="103"/>
      <c r="H272" s="103"/>
      <c r="I272" s="103"/>
      <c r="J272" s="103"/>
      <c r="K272" s="103"/>
      <c r="L272" s="103"/>
      <c r="M272" s="103"/>
      <c r="N272" s="103"/>
      <c r="O272" s="103"/>
      <c r="P272" s="103"/>
      <c r="Q272" s="103"/>
      <c r="R272" s="103"/>
      <c r="S272" s="103"/>
    </row>
    <row r="273" spans="1:19" ht="15.95" customHeight="1">
      <c r="A273" s="9"/>
      <c r="B273" s="9"/>
      <c r="C273" s="9"/>
      <c r="D273" s="9"/>
      <c r="E273" s="9"/>
      <c r="F273" s="9"/>
      <c r="G273" s="103"/>
      <c r="H273" s="103"/>
      <c r="I273" s="103"/>
      <c r="J273" s="103"/>
      <c r="K273" s="103"/>
      <c r="L273" s="103"/>
      <c r="M273" s="103"/>
      <c r="N273" s="103"/>
      <c r="O273" s="103"/>
      <c r="P273" s="103"/>
      <c r="Q273" s="103"/>
      <c r="R273" s="103"/>
      <c r="S273" s="103"/>
    </row>
    <row r="274" spans="1:19" ht="15.95" customHeight="1">
      <c r="A274" s="9"/>
      <c r="B274" s="9"/>
      <c r="C274" s="9"/>
      <c r="D274" s="9"/>
      <c r="E274" s="9"/>
      <c r="F274" s="9"/>
      <c r="G274" s="103"/>
      <c r="H274" s="103"/>
      <c r="I274" s="103"/>
      <c r="J274" s="103"/>
      <c r="K274" s="103"/>
      <c r="L274" s="103"/>
      <c r="M274" s="103"/>
      <c r="N274" s="103"/>
      <c r="O274" s="103"/>
      <c r="P274" s="103"/>
      <c r="Q274" s="103"/>
      <c r="R274" s="103"/>
      <c r="S274" s="103"/>
    </row>
    <row r="275" spans="1:19" ht="15.95" customHeight="1">
      <c r="A275" s="9"/>
      <c r="B275" s="9"/>
      <c r="C275" s="9"/>
      <c r="D275" s="9"/>
      <c r="E275" s="9"/>
      <c r="F275" s="9"/>
      <c r="G275" s="103"/>
      <c r="H275" s="103"/>
      <c r="I275" s="103"/>
      <c r="J275" s="103"/>
      <c r="K275" s="103"/>
      <c r="L275" s="103"/>
      <c r="M275" s="103"/>
      <c r="N275" s="103"/>
      <c r="O275" s="103"/>
      <c r="P275" s="103"/>
      <c r="Q275" s="103"/>
      <c r="R275" s="103"/>
      <c r="S275" s="103"/>
    </row>
    <row r="276" spans="1:19" ht="15.95" customHeight="1">
      <c r="A276" s="9"/>
      <c r="B276" s="9"/>
      <c r="C276" s="9"/>
      <c r="D276" s="9"/>
      <c r="E276" s="9"/>
      <c r="F276" s="9"/>
      <c r="G276" s="103"/>
      <c r="H276" s="103"/>
      <c r="I276" s="103"/>
      <c r="J276" s="103"/>
      <c r="K276" s="103"/>
      <c r="L276" s="103"/>
      <c r="M276" s="103"/>
      <c r="N276" s="103"/>
      <c r="O276" s="103"/>
      <c r="P276" s="103"/>
      <c r="Q276" s="103"/>
      <c r="R276" s="103"/>
      <c r="S276" s="103"/>
    </row>
    <row r="277" spans="1:19" ht="15.95" customHeight="1">
      <c r="A277" s="9"/>
      <c r="B277" s="9"/>
      <c r="C277" s="9"/>
      <c r="D277" s="9"/>
      <c r="E277" s="9"/>
      <c r="F277" s="9"/>
      <c r="G277" s="103"/>
      <c r="H277" s="103"/>
      <c r="I277" s="103"/>
      <c r="J277" s="103"/>
      <c r="K277" s="103"/>
      <c r="L277" s="103"/>
      <c r="M277" s="103"/>
      <c r="N277" s="103"/>
      <c r="O277" s="103"/>
      <c r="P277" s="103"/>
      <c r="Q277" s="103"/>
      <c r="R277" s="103"/>
      <c r="S277" s="103"/>
    </row>
    <row r="278" spans="1:19" ht="15.95" customHeight="1">
      <c r="A278" s="9"/>
      <c r="B278" s="9"/>
      <c r="C278" s="9"/>
      <c r="D278" s="9"/>
      <c r="E278" s="9"/>
      <c r="F278" s="9"/>
      <c r="G278" s="103"/>
      <c r="H278" s="103"/>
      <c r="I278" s="103"/>
      <c r="J278" s="103"/>
      <c r="K278" s="103"/>
      <c r="L278" s="103"/>
      <c r="M278" s="103"/>
      <c r="N278" s="103"/>
      <c r="O278" s="103"/>
      <c r="P278" s="103"/>
      <c r="Q278" s="103"/>
      <c r="R278" s="103"/>
      <c r="S278" s="103"/>
    </row>
    <row r="279" spans="1:19" ht="15.95" customHeight="1">
      <c r="A279" s="9"/>
      <c r="B279" s="9"/>
      <c r="C279" s="9"/>
      <c r="D279" s="9"/>
      <c r="E279" s="9"/>
      <c r="F279" s="9"/>
      <c r="G279" s="103"/>
      <c r="H279" s="103"/>
      <c r="I279" s="103"/>
      <c r="J279" s="103"/>
      <c r="K279" s="103"/>
      <c r="L279" s="103"/>
      <c r="M279" s="103"/>
      <c r="N279" s="103"/>
      <c r="O279" s="103"/>
      <c r="P279" s="103"/>
      <c r="Q279" s="103"/>
      <c r="R279" s="103"/>
      <c r="S279" s="103"/>
    </row>
    <row r="280" spans="1:19" ht="15.95" customHeight="1">
      <c r="A280" s="9"/>
      <c r="B280" s="9"/>
      <c r="C280" s="9"/>
      <c r="D280" s="9"/>
      <c r="E280" s="9"/>
      <c r="F280" s="9"/>
      <c r="G280" s="103"/>
      <c r="H280" s="103"/>
      <c r="I280" s="103"/>
      <c r="J280" s="103"/>
      <c r="K280" s="103"/>
      <c r="L280" s="103"/>
      <c r="M280" s="103"/>
      <c r="N280" s="103"/>
      <c r="O280" s="103"/>
      <c r="P280" s="103"/>
      <c r="Q280" s="103"/>
      <c r="R280" s="103"/>
      <c r="S280" s="103"/>
    </row>
    <row r="281" spans="1:19" ht="15.95" customHeight="1">
      <c r="A281" s="9"/>
      <c r="B281" s="9"/>
      <c r="C281" s="9"/>
      <c r="D281" s="9"/>
      <c r="E281" s="9"/>
      <c r="F281" s="9"/>
      <c r="G281" s="103"/>
      <c r="H281" s="103"/>
      <c r="I281" s="103"/>
      <c r="J281" s="103"/>
      <c r="K281" s="103"/>
      <c r="L281" s="103"/>
      <c r="M281" s="103"/>
      <c r="N281" s="103"/>
      <c r="O281" s="103"/>
      <c r="P281" s="103"/>
      <c r="Q281" s="103"/>
      <c r="R281" s="103"/>
      <c r="S281" s="103"/>
    </row>
    <row r="282" spans="1:19" ht="15.95" customHeight="1">
      <c r="A282" s="9"/>
      <c r="B282" s="9"/>
      <c r="C282" s="9"/>
      <c r="D282" s="9"/>
      <c r="E282" s="9"/>
      <c r="F282" s="9"/>
      <c r="G282" s="103"/>
      <c r="H282" s="103"/>
      <c r="I282" s="103"/>
      <c r="J282" s="103"/>
      <c r="K282" s="103"/>
      <c r="L282" s="103"/>
      <c r="M282" s="103"/>
      <c r="N282" s="103"/>
      <c r="O282" s="103"/>
      <c r="P282" s="103"/>
      <c r="Q282" s="103"/>
      <c r="R282" s="103"/>
      <c r="S282" s="103"/>
    </row>
    <row r="283" spans="1:19" ht="15.95" customHeight="1">
      <c r="A283" s="9"/>
      <c r="B283" s="9"/>
      <c r="C283" s="9"/>
      <c r="D283" s="9"/>
      <c r="E283" s="9"/>
      <c r="F283" s="9"/>
      <c r="G283" s="103"/>
      <c r="H283" s="103"/>
      <c r="I283" s="103"/>
      <c r="J283" s="103"/>
      <c r="K283" s="103"/>
      <c r="L283" s="103"/>
      <c r="M283" s="103"/>
      <c r="N283" s="103"/>
      <c r="O283" s="103"/>
      <c r="P283" s="103"/>
      <c r="Q283" s="103"/>
      <c r="R283" s="103"/>
      <c r="S283" s="103"/>
    </row>
    <row r="284" spans="1:19" ht="15.95" customHeight="1">
      <c r="A284" s="9"/>
      <c r="B284" s="9"/>
      <c r="C284" s="9"/>
      <c r="D284" s="9"/>
      <c r="E284" s="9"/>
      <c r="F284" s="9"/>
      <c r="G284" s="103"/>
      <c r="H284" s="103"/>
      <c r="I284" s="103"/>
      <c r="J284" s="103"/>
      <c r="K284" s="103"/>
      <c r="L284" s="103"/>
      <c r="M284" s="103"/>
      <c r="N284" s="103"/>
      <c r="O284" s="103"/>
      <c r="P284" s="103"/>
      <c r="Q284" s="103"/>
      <c r="R284" s="103"/>
      <c r="S284" s="103"/>
    </row>
    <row r="285" spans="1:19" ht="15.95" customHeight="1">
      <c r="A285" s="9"/>
      <c r="B285" s="9"/>
      <c r="C285" s="9"/>
      <c r="D285" s="9"/>
      <c r="E285" s="9"/>
      <c r="F285" s="9"/>
      <c r="G285" s="103"/>
      <c r="H285" s="103"/>
      <c r="I285" s="103"/>
      <c r="J285" s="103"/>
      <c r="K285" s="103"/>
      <c r="L285" s="103"/>
      <c r="M285" s="103"/>
      <c r="N285" s="103"/>
      <c r="O285" s="103"/>
      <c r="P285" s="103"/>
      <c r="Q285" s="103"/>
      <c r="R285" s="103"/>
      <c r="S285" s="103"/>
    </row>
    <row r="286" spans="1:19" ht="15.95" customHeight="1">
      <c r="A286" s="9"/>
      <c r="B286" s="9"/>
      <c r="C286" s="9"/>
      <c r="D286" s="9"/>
      <c r="E286" s="9"/>
      <c r="F286" s="9"/>
      <c r="G286" s="103"/>
      <c r="H286" s="103"/>
      <c r="I286" s="103"/>
      <c r="J286" s="103"/>
      <c r="K286" s="103"/>
      <c r="L286" s="103"/>
      <c r="M286" s="103"/>
      <c r="N286" s="103"/>
      <c r="O286" s="103"/>
      <c r="P286" s="103"/>
      <c r="Q286" s="103"/>
      <c r="R286" s="103"/>
      <c r="S286" s="103"/>
    </row>
    <row r="287" spans="1:19" ht="15.95" customHeight="1">
      <c r="A287" s="9"/>
      <c r="B287" s="9"/>
      <c r="C287" s="9"/>
      <c r="D287" s="9"/>
      <c r="E287" s="9"/>
      <c r="F287" s="9"/>
      <c r="G287" s="103"/>
      <c r="H287" s="103"/>
      <c r="I287" s="103"/>
      <c r="J287" s="103"/>
      <c r="K287" s="103"/>
      <c r="L287" s="103"/>
      <c r="M287" s="103"/>
      <c r="N287" s="103"/>
      <c r="O287" s="103"/>
      <c r="P287" s="103"/>
      <c r="Q287" s="103"/>
      <c r="R287" s="103"/>
      <c r="S287" s="103"/>
    </row>
    <row r="288" spans="1:19" ht="15.95" customHeight="1">
      <c r="A288" s="9"/>
      <c r="B288" s="9"/>
      <c r="C288" s="9"/>
      <c r="D288" s="9"/>
      <c r="E288" s="9"/>
      <c r="F288" s="9"/>
      <c r="G288" s="103"/>
      <c r="H288" s="103"/>
      <c r="I288" s="103"/>
      <c r="J288" s="103"/>
      <c r="K288" s="103"/>
      <c r="L288" s="103"/>
      <c r="M288" s="103"/>
      <c r="N288" s="103"/>
      <c r="O288" s="103"/>
      <c r="P288" s="103"/>
      <c r="Q288" s="103"/>
      <c r="R288" s="103"/>
      <c r="S288" s="103"/>
    </row>
    <row r="289" spans="1:19" ht="15.95" customHeight="1">
      <c r="A289" s="9"/>
      <c r="B289" s="9"/>
      <c r="C289" s="9"/>
      <c r="D289" s="9"/>
      <c r="E289" s="9"/>
      <c r="F289" s="9"/>
      <c r="G289" s="103"/>
      <c r="H289" s="103"/>
      <c r="I289" s="103"/>
      <c r="J289" s="103"/>
      <c r="K289" s="103"/>
      <c r="L289" s="103"/>
      <c r="M289" s="103"/>
      <c r="N289" s="103"/>
      <c r="O289" s="103"/>
      <c r="P289" s="103"/>
      <c r="Q289" s="103"/>
      <c r="R289" s="103"/>
      <c r="S289" s="103"/>
    </row>
    <row r="290" spans="1:19" ht="15.95" customHeight="1">
      <c r="A290" s="9"/>
      <c r="B290" s="9"/>
      <c r="C290" s="9"/>
      <c r="D290" s="9"/>
      <c r="E290" s="9"/>
      <c r="F290" s="9"/>
      <c r="G290" s="103"/>
      <c r="H290" s="103"/>
      <c r="I290" s="103"/>
      <c r="J290" s="103"/>
      <c r="K290" s="103"/>
      <c r="L290" s="103"/>
      <c r="M290" s="103"/>
      <c r="N290" s="103"/>
      <c r="O290" s="103"/>
      <c r="P290" s="103"/>
      <c r="Q290" s="103"/>
      <c r="R290" s="103"/>
      <c r="S290" s="103"/>
    </row>
    <row r="291" spans="1:19" ht="15.95" customHeight="1">
      <c r="A291" s="9"/>
      <c r="B291" s="9"/>
      <c r="C291" s="9"/>
      <c r="D291" s="9"/>
      <c r="E291" s="9"/>
      <c r="F291" s="9"/>
      <c r="G291" s="103"/>
      <c r="H291" s="103"/>
      <c r="I291" s="103"/>
      <c r="J291" s="103"/>
      <c r="K291" s="103"/>
      <c r="L291" s="103"/>
      <c r="M291" s="103"/>
      <c r="N291" s="103"/>
      <c r="O291" s="103"/>
      <c r="P291" s="103"/>
      <c r="Q291" s="103"/>
      <c r="R291" s="103"/>
      <c r="S291" s="103"/>
    </row>
    <row r="292" spans="1:19" ht="15.95" customHeight="1">
      <c r="A292" s="9"/>
      <c r="B292" s="9"/>
      <c r="C292" s="9"/>
      <c r="D292" s="9"/>
      <c r="E292" s="9"/>
      <c r="F292" s="9"/>
      <c r="G292" s="103"/>
      <c r="H292" s="103"/>
      <c r="I292" s="103"/>
      <c r="J292" s="103"/>
      <c r="K292" s="103"/>
      <c r="L292" s="103"/>
      <c r="M292" s="103"/>
      <c r="N292" s="103"/>
      <c r="O292" s="103"/>
      <c r="P292" s="103"/>
      <c r="Q292" s="103"/>
      <c r="R292" s="103"/>
      <c r="S292" s="103"/>
    </row>
    <row r="293" spans="1:19" ht="15.95" customHeight="1">
      <c r="A293" s="9"/>
      <c r="B293" s="9"/>
      <c r="C293" s="9"/>
      <c r="D293" s="9"/>
      <c r="E293" s="9"/>
      <c r="F293" s="9"/>
      <c r="G293" s="103"/>
      <c r="H293" s="103"/>
      <c r="I293" s="103"/>
      <c r="J293" s="103"/>
      <c r="K293" s="103"/>
      <c r="L293" s="103"/>
      <c r="M293" s="103"/>
      <c r="N293" s="103"/>
      <c r="O293" s="103"/>
      <c r="P293" s="103"/>
      <c r="Q293" s="103"/>
      <c r="R293" s="103"/>
      <c r="S293" s="103"/>
    </row>
    <row r="294" spans="1:19" ht="15.95" customHeight="1">
      <c r="A294" s="9"/>
      <c r="B294" s="9"/>
      <c r="C294" s="9"/>
      <c r="D294" s="9"/>
      <c r="E294" s="9"/>
      <c r="F294" s="9"/>
      <c r="G294" s="103"/>
      <c r="H294" s="103"/>
      <c r="I294" s="103"/>
      <c r="J294" s="103"/>
      <c r="K294" s="103"/>
      <c r="L294" s="103"/>
      <c r="M294" s="103"/>
      <c r="N294" s="103"/>
      <c r="O294" s="103"/>
      <c r="P294" s="103"/>
      <c r="Q294" s="103"/>
      <c r="R294" s="103"/>
      <c r="S294" s="103"/>
    </row>
    <row r="295" spans="1:19" ht="15.95" customHeight="1">
      <c r="A295" s="9"/>
      <c r="B295" s="9"/>
      <c r="C295" s="9"/>
      <c r="D295" s="9"/>
      <c r="E295" s="9"/>
      <c r="F295" s="9"/>
      <c r="G295" s="103"/>
      <c r="H295" s="103"/>
      <c r="I295" s="103"/>
      <c r="J295" s="103"/>
      <c r="K295" s="103"/>
      <c r="L295" s="103"/>
      <c r="M295" s="103"/>
      <c r="N295" s="103"/>
      <c r="O295" s="103"/>
      <c r="P295" s="103"/>
      <c r="Q295" s="103"/>
      <c r="R295" s="103"/>
      <c r="S295" s="103"/>
    </row>
    <row r="296" spans="1:19" ht="15.95" customHeight="1">
      <c r="A296" s="9"/>
      <c r="B296" s="9"/>
      <c r="C296" s="9"/>
      <c r="D296" s="9"/>
      <c r="E296" s="9"/>
      <c r="F296" s="9"/>
      <c r="G296" s="103"/>
      <c r="H296" s="103"/>
      <c r="I296" s="103"/>
      <c r="J296" s="103"/>
      <c r="K296" s="103"/>
      <c r="L296" s="103"/>
      <c r="M296" s="103"/>
      <c r="N296" s="103"/>
      <c r="O296" s="103"/>
      <c r="P296" s="103"/>
      <c r="Q296" s="103"/>
      <c r="R296" s="103"/>
      <c r="S296" s="103"/>
    </row>
    <row r="297" spans="1:19" ht="15.95" customHeight="1">
      <c r="A297" s="9"/>
      <c r="B297" s="9"/>
      <c r="C297" s="9"/>
      <c r="D297" s="9"/>
      <c r="E297" s="9"/>
      <c r="F297" s="9"/>
      <c r="G297" s="103"/>
      <c r="H297" s="103"/>
      <c r="I297" s="103"/>
      <c r="J297" s="103"/>
      <c r="K297" s="103"/>
      <c r="L297" s="103"/>
      <c r="M297" s="103"/>
      <c r="N297" s="103"/>
      <c r="O297" s="103"/>
      <c r="P297" s="103"/>
      <c r="Q297" s="103"/>
      <c r="R297" s="103"/>
      <c r="S297" s="103"/>
    </row>
    <row r="298" spans="1:19" ht="15.95" customHeight="1">
      <c r="A298" s="9"/>
      <c r="B298" s="9"/>
      <c r="C298" s="9"/>
      <c r="D298" s="9"/>
      <c r="E298" s="9"/>
      <c r="F298" s="9"/>
      <c r="G298" s="103"/>
      <c r="H298" s="103"/>
      <c r="I298" s="103"/>
      <c r="J298" s="103"/>
      <c r="K298" s="103"/>
      <c r="L298" s="103"/>
      <c r="M298" s="103"/>
      <c r="N298" s="103"/>
      <c r="O298" s="103"/>
      <c r="P298" s="103"/>
      <c r="Q298" s="103"/>
      <c r="R298" s="103"/>
      <c r="S298" s="103"/>
    </row>
    <row r="299" spans="1:19" ht="15.95" customHeight="1">
      <c r="A299" s="9"/>
      <c r="B299" s="9"/>
      <c r="C299" s="9"/>
      <c r="D299" s="9"/>
      <c r="E299" s="9"/>
      <c r="F299" s="9"/>
      <c r="G299" s="103"/>
      <c r="H299" s="103"/>
      <c r="I299" s="103"/>
      <c r="J299" s="103"/>
      <c r="K299" s="103"/>
      <c r="L299" s="103"/>
      <c r="M299" s="103"/>
      <c r="N299" s="103"/>
      <c r="O299" s="103"/>
      <c r="P299" s="103"/>
      <c r="Q299" s="103"/>
      <c r="R299" s="103"/>
      <c r="S299" s="103"/>
    </row>
    <row r="300" spans="1:19" ht="15.95" customHeight="1">
      <c r="A300" s="9"/>
      <c r="B300" s="9"/>
      <c r="C300" s="9"/>
      <c r="D300" s="9"/>
      <c r="E300" s="9"/>
      <c r="F300" s="9"/>
      <c r="G300" s="103"/>
      <c r="H300" s="103"/>
      <c r="I300" s="103"/>
      <c r="J300" s="103"/>
      <c r="K300" s="103"/>
      <c r="L300" s="103"/>
      <c r="M300" s="103"/>
      <c r="N300" s="103"/>
      <c r="O300" s="103"/>
      <c r="P300" s="103"/>
      <c r="Q300" s="103"/>
      <c r="R300" s="103"/>
      <c r="S300" s="103"/>
    </row>
    <row r="301" spans="1:19" ht="15.95" customHeight="1">
      <c r="A301" s="9"/>
      <c r="B301" s="9"/>
      <c r="C301" s="9"/>
      <c r="D301" s="9"/>
      <c r="E301" s="9"/>
      <c r="F301" s="9"/>
      <c r="G301" s="103"/>
      <c r="H301" s="103"/>
      <c r="I301" s="103"/>
      <c r="J301" s="103"/>
      <c r="K301" s="103"/>
      <c r="L301" s="103"/>
      <c r="M301" s="103"/>
      <c r="N301" s="103"/>
      <c r="O301" s="103"/>
      <c r="P301" s="103"/>
      <c r="Q301" s="103"/>
      <c r="R301" s="103"/>
      <c r="S301" s="103"/>
    </row>
    <row r="302" spans="1:19" ht="15.95" customHeight="1">
      <c r="A302" s="9"/>
      <c r="B302" s="9"/>
      <c r="C302" s="9"/>
      <c r="D302" s="9"/>
      <c r="E302" s="9"/>
      <c r="F302" s="9"/>
      <c r="G302" s="103"/>
      <c r="H302" s="103"/>
      <c r="I302" s="103"/>
      <c r="J302" s="103"/>
      <c r="K302" s="103"/>
      <c r="L302" s="103"/>
      <c r="M302" s="103"/>
      <c r="N302" s="103"/>
      <c r="O302" s="103"/>
      <c r="P302" s="103"/>
      <c r="Q302" s="103"/>
      <c r="R302" s="103"/>
      <c r="S302" s="103"/>
    </row>
    <row r="303" spans="1:19" ht="15.95" customHeight="1">
      <c r="A303" s="9"/>
      <c r="B303" s="9"/>
      <c r="C303" s="9"/>
      <c r="D303" s="9"/>
      <c r="E303" s="9"/>
      <c r="F303" s="9"/>
      <c r="G303" s="103"/>
      <c r="H303" s="103"/>
      <c r="I303" s="103"/>
      <c r="J303" s="103"/>
      <c r="K303" s="103"/>
      <c r="L303" s="103"/>
      <c r="M303" s="103"/>
      <c r="N303" s="103"/>
      <c r="O303" s="103"/>
      <c r="P303" s="103"/>
      <c r="Q303" s="103"/>
      <c r="R303" s="103"/>
      <c r="S303" s="103"/>
    </row>
    <row r="304" spans="1:19" ht="15.95" customHeight="1">
      <c r="A304" s="9"/>
      <c r="B304" s="9"/>
      <c r="C304" s="9"/>
      <c r="D304" s="9"/>
      <c r="E304" s="9"/>
      <c r="F304" s="9"/>
      <c r="G304" s="103"/>
      <c r="H304" s="103"/>
      <c r="I304" s="103"/>
      <c r="J304" s="103"/>
      <c r="K304" s="103"/>
      <c r="L304" s="103"/>
      <c r="M304" s="103"/>
      <c r="N304" s="103"/>
      <c r="O304" s="103"/>
      <c r="P304" s="103"/>
      <c r="Q304" s="103"/>
      <c r="R304" s="103"/>
      <c r="S304" s="103"/>
    </row>
    <row r="305" spans="1:19" ht="15.95" customHeight="1">
      <c r="A305" s="9"/>
      <c r="B305" s="9"/>
      <c r="C305" s="9"/>
      <c r="D305" s="9"/>
      <c r="E305" s="9"/>
      <c r="F305" s="9"/>
      <c r="G305" s="103"/>
      <c r="H305" s="103"/>
      <c r="I305" s="103"/>
      <c r="J305" s="103"/>
      <c r="K305" s="103"/>
      <c r="L305" s="103"/>
      <c r="M305" s="103"/>
      <c r="N305" s="103"/>
      <c r="O305" s="103"/>
      <c r="P305" s="103"/>
      <c r="Q305" s="103"/>
      <c r="R305" s="103"/>
      <c r="S305" s="103"/>
    </row>
    <row r="306" spans="1:19" ht="15.95" customHeight="1">
      <c r="A306" s="9"/>
      <c r="B306" s="9"/>
      <c r="C306" s="9"/>
      <c r="D306" s="9"/>
      <c r="E306" s="9"/>
      <c r="F306" s="9"/>
      <c r="G306" s="103"/>
      <c r="H306" s="103"/>
      <c r="I306" s="103"/>
      <c r="J306" s="103"/>
      <c r="K306" s="103"/>
      <c r="L306" s="103"/>
      <c r="M306" s="103"/>
      <c r="N306" s="103"/>
      <c r="O306" s="103"/>
      <c r="P306" s="103"/>
      <c r="Q306" s="103"/>
      <c r="R306" s="103"/>
      <c r="S306" s="103"/>
    </row>
    <row r="307" spans="1:19" ht="15.95" customHeight="1">
      <c r="A307" s="9"/>
      <c r="B307" s="9"/>
      <c r="C307" s="9"/>
      <c r="D307" s="9"/>
      <c r="E307" s="9"/>
      <c r="F307" s="9"/>
      <c r="G307" s="103"/>
      <c r="H307" s="103"/>
      <c r="I307" s="103"/>
      <c r="J307" s="103"/>
      <c r="K307" s="103"/>
      <c r="L307" s="103"/>
      <c r="M307" s="103"/>
      <c r="N307" s="103"/>
      <c r="O307" s="103"/>
      <c r="P307" s="103"/>
      <c r="Q307" s="103"/>
      <c r="R307" s="103"/>
      <c r="S307" s="103"/>
    </row>
    <row r="308" spans="1:19" ht="15.95" customHeight="1">
      <c r="A308" s="9"/>
      <c r="B308" s="9"/>
      <c r="C308" s="9"/>
      <c r="D308" s="9"/>
      <c r="E308" s="9"/>
      <c r="F308" s="9"/>
      <c r="G308" s="103"/>
      <c r="H308" s="103"/>
      <c r="I308" s="103"/>
      <c r="J308" s="103"/>
      <c r="K308" s="103"/>
      <c r="L308" s="103"/>
      <c r="M308" s="103"/>
      <c r="N308" s="103"/>
      <c r="O308" s="103"/>
      <c r="P308" s="103"/>
      <c r="Q308" s="103"/>
      <c r="R308" s="103"/>
      <c r="S308" s="103"/>
    </row>
    <row r="309" spans="1:19" ht="15.95" customHeight="1">
      <c r="A309" s="9"/>
      <c r="B309" s="9"/>
      <c r="C309" s="9"/>
      <c r="D309" s="9"/>
      <c r="E309" s="9"/>
      <c r="F309" s="9"/>
      <c r="G309" s="103"/>
      <c r="H309" s="103"/>
      <c r="I309" s="103"/>
      <c r="J309" s="103"/>
      <c r="K309" s="103"/>
      <c r="L309" s="103"/>
      <c r="M309" s="103"/>
      <c r="N309" s="103"/>
      <c r="O309" s="103"/>
      <c r="P309" s="103"/>
      <c r="Q309" s="103"/>
      <c r="R309" s="103"/>
      <c r="S309" s="103"/>
    </row>
    <row r="310" spans="1:19" ht="15.95" customHeight="1">
      <c r="A310" s="9"/>
      <c r="B310" s="9"/>
      <c r="C310" s="9"/>
      <c r="D310" s="9"/>
      <c r="E310" s="9"/>
      <c r="F310" s="9"/>
      <c r="G310" s="103"/>
      <c r="H310" s="103"/>
      <c r="I310" s="103"/>
      <c r="J310" s="103"/>
      <c r="K310" s="103"/>
      <c r="L310" s="103"/>
      <c r="M310" s="103"/>
      <c r="N310" s="103"/>
      <c r="O310" s="103"/>
      <c r="P310" s="103"/>
      <c r="Q310" s="103"/>
      <c r="R310" s="103"/>
      <c r="S310" s="103"/>
    </row>
    <row r="311" spans="1:19" ht="15.95" customHeight="1">
      <c r="A311" s="9"/>
      <c r="B311" s="9"/>
      <c r="C311" s="9"/>
      <c r="D311" s="9"/>
      <c r="E311" s="9"/>
      <c r="F311" s="9"/>
      <c r="G311" s="103"/>
      <c r="H311" s="103"/>
      <c r="I311" s="103"/>
      <c r="J311" s="103"/>
      <c r="K311" s="103"/>
      <c r="L311" s="103"/>
      <c r="M311" s="103"/>
      <c r="N311" s="103"/>
      <c r="O311" s="103"/>
      <c r="P311" s="103"/>
      <c r="Q311" s="103"/>
      <c r="R311" s="103"/>
      <c r="S311" s="103"/>
    </row>
    <row r="312" spans="1:19" ht="15.95" customHeight="1">
      <c r="A312" s="9"/>
      <c r="B312" s="9"/>
      <c r="C312" s="9"/>
      <c r="D312" s="9"/>
      <c r="E312" s="9"/>
      <c r="F312" s="9"/>
      <c r="G312" s="103"/>
      <c r="H312" s="103"/>
      <c r="I312" s="103"/>
      <c r="J312" s="103"/>
      <c r="K312" s="103"/>
      <c r="L312" s="103"/>
      <c r="M312" s="103"/>
      <c r="N312" s="103"/>
      <c r="O312" s="103"/>
      <c r="P312" s="103"/>
      <c r="Q312" s="103"/>
      <c r="R312" s="103"/>
      <c r="S312" s="103"/>
    </row>
    <row r="313" spans="1:19" ht="15.95" customHeight="1">
      <c r="A313" s="9"/>
      <c r="B313" s="9"/>
      <c r="C313" s="9"/>
      <c r="D313" s="9"/>
      <c r="E313" s="9"/>
      <c r="F313" s="9"/>
      <c r="G313" s="103"/>
      <c r="H313" s="103"/>
      <c r="I313" s="103"/>
      <c r="J313" s="103"/>
      <c r="K313" s="103"/>
      <c r="L313" s="103"/>
      <c r="M313" s="103"/>
      <c r="N313" s="103"/>
      <c r="O313" s="103"/>
      <c r="P313" s="103"/>
      <c r="Q313" s="103"/>
      <c r="R313" s="103"/>
      <c r="S313" s="103"/>
    </row>
    <row r="314" spans="1:19" ht="15.95" customHeight="1">
      <c r="A314" s="9"/>
      <c r="B314" s="9"/>
      <c r="C314" s="9"/>
      <c r="D314" s="9"/>
      <c r="E314" s="9"/>
      <c r="F314" s="9"/>
      <c r="G314" s="103"/>
      <c r="H314" s="103"/>
      <c r="I314" s="103"/>
      <c r="J314" s="103"/>
      <c r="K314" s="103"/>
      <c r="L314" s="103"/>
      <c r="M314" s="103"/>
      <c r="N314" s="103"/>
      <c r="O314" s="103"/>
      <c r="P314" s="103"/>
      <c r="Q314" s="103"/>
      <c r="R314" s="103"/>
      <c r="S314" s="103"/>
    </row>
    <row r="315" spans="1:19" ht="15.95" customHeight="1">
      <c r="A315" s="9"/>
      <c r="B315" s="9"/>
      <c r="C315" s="9"/>
      <c r="D315" s="9"/>
      <c r="E315" s="9"/>
      <c r="F315" s="9"/>
      <c r="G315" s="103"/>
      <c r="H315" s="103"/>
      <c r="I315" s="103"/>
      <c r="J315" s="103"/>
      <c r="K315" s="103"/>
      <c r="L315" s="103"/>
      <c r="M315" s="103"/>
      <c r="N315" s="103"/>
      <c r="O315" s="103"/>
      <c r="P315" s="103"/>
      <c r="Q315" s="103"/>
      <c r="R315" s="103"/>
      <c r="S315" s="103"/>
    </row>
    <row r="316" spans="1:19" ht="15.95" customHeight="1">
      <c r="A316" s="9"/>
      <c r="B316" s="9"/>
      <c r="C316" s="9"/>
      <c r="D316" s="9"/>
      <c r="E316" s="9"/>
      <c r="F316" s="9"/>
      <c r="G316" s="103"/>
      <c r="H316" s="103"/>
      <c r="I316" s="103"/>
      <c r="J316" s="103"/>
      <c r="K316" s="103"/>
      <c r="L316" s="103"/>
      <c r="M316" s="103"/>
      <c r="N316" s="103"/>
      <c r="O316" s="103"/>
      <c r="P316" s="103"/>
      <c r="Q316" s="103"/>
      <c r="R316" s="103"/>
      <c r="S316" s="103"/>
    </row>
    <row r="317" spans="1:19" ht="15.95" customHeight="1">
      <c r="A317" s="9"/>
      <c r="B317" s="9"/>
      <c r="C317" s="9"/>
      <c r="D317" s="9"/>
      <c r="E317" s="9"/>
      <c r="F317" s="9"/>
      <c r="G317" s="103"/>
      <c r="H317" s="103"/>
      <c r="I317" s="103"/>
      <c r="J317" s="103"/>
      <c r="K317" s="103"/>
      <c r="L317" s="103"/>
      <c r="M317" s="103"/>
      <c r="N317" s="103"/>
      <c r="O317" s="103"/>
      <c r="P317" s="103"/>
      <c r="Q317" s="103"/>
      <c r="R317" s="103"/>
      <c r="S317" s="103"/>
    </row>
    <row r="318" spans="1:19" ht="15.95" customHeight="1">
      <c r="A318" s="9"/>
      <c r="B318" s="9"/>
      <c r="C318" s="9"/>
      <c r="D318" s="9"/>
      <c r="E318" s="9"/>
      <c r="F318" s="9"/>
      <c r="G318" s="103"/>
      <c r="H318" s="103"/>
      <c r="I318" s="103"/>
      <c r="J318" s="103"/>
      <c r="K318" s="103"/>
      <c r="L318" s="103"/>
      <c r="M318" s="103"/>
      <c r="N318" s="103"/>
      <c r="O318" s="103"/>
      <c r="P318" s="103"/>
      <c r="Q318" s="103"/>
      <c r="R318" s="103"/>
      <c r="S318" s="103"/>
    </row>
    <row r="319" spans="1:19" ht="15.95" customHeight="1">
      <c r="A319" s="9"/>
      <c r="B319" s="9"/>
      <c r="C319" s="9"/>
      <c r="D319" s="9"/>
      <c r="E319" s="9"/>
      <c r="F319" s="9"/>
      <c r="G319" s="103"/>
      <c r="H319" s="103"/>
      <c r="I319" s="103"/>
      <c r="J319" s="103"/>
      <c r="K319" s="103"/>
      <c r="L319" s="103"/>
      <c r="M319" s="103"/>
      <c r="N319" s="103"/>
      <c r="O319" s="103"/>
      <c r="P319" s="103"/>
      <c r="Q319" s="103"/>
      <c r="R319" s="103"/>
      <c r="S319" s="103"/>
    </row>
    <row r="320" spans="1:19" ht="15.95" customHeight="1">
      <c r="A320" s="9"/>
      <c r="B320" s="9"/>
      <c r="C320" s="9"/>
      <c r="D320" s="9"/>
      <c r="E320" s="9"/>
      <c r="F320" s="9"/>
      <c r="G320" s="103"/>
      <c r="H320" s="103"/>
      <c r="I320" s="103"/>
      <c r="J320" s="103"/>
      <c r="K320" s="103"/>
      <c r="L320" s="103"/>
      <c r="M320" s="103"/>
      <c r="N320" s="103"/>
      <c r="O320" s="103"/>
      <c r="P320" s="103"/>
      <c r="Q320" s="103"/>
      <c r="R320" s="103"/>
      <c r="S320" s="103"/>
    </row>
    <row r="321" spans="1:19" ht="15.95" customHeight="1">
      <c r="A321" s="9"/>
      <c r="B321" s="9"/>
      <c r="C321" s="9"/>
      <c r="D321" s="9"/>
      <c r="E321" s="9"/>
      <c r="F321" s="9"/>
      <c r="G321" s="103"/>
      <c r="H321" s="103"/>
      <c r="I321" s="103"/>
      <c r="J321" s="103"/>
      <c r="K321" s="103"/>
      <c r="L321" s="103"/>
      <c r="M321" s="103"/>
      <c r="N321" s="103"/>
      <c r="O321" s="103"/>
      <c r="P321" s="103"/>
      <c r="Q321" s="103"/>
      <c r="R321" s="103"/>
      <c r="S321" s="103"/>
    </row>
    <row r="322" spans="1:19" ht="15.95" customHeight="1">
      <c r="A322" s="9"/>
      <c r="B322" s="9"/>
      <c r="C322" s="9"/>
      <c r="D322" s="9"/>
      <c r="E322" s="9"/>
      <c r="F322" s="9"/>
      <c r="G322" s="103"/>
      <c r="H322" s="103"/>
      <c r="I322" s="103"/>
      <c r="J322" s="103"/>
      <c r="K322" s="103"/>
      <c r="L322" s="103"/>
      <c r="M322" s="103"/>
      <c r="N322" s="103"/>
      <c r="O322" s="103"/>
      <c r="P322" s="103"/>
      <c r="Q322" s="103"/>
      <c r="R322" s="103"/>
      <c r="S322" s="103"/>
    </row>
    <row r="323" spans="1:19" ht="15.95" customHeight="1">
      <c r="A323" s="9"/>
      <c r="B323" s="9"/>
      <c r="C323" s="9"/>
      <c r="D323" s="9"/>
      <c r="E323" s="9"/>
      <c r="F323" s="9"/>
      <c r="G323" s="103"/>
      <c r="H323" s="103"/>
      <c r="I323" s="103"/>
      <c r="J323" s="103"/>
      <c r="K323" s="103"/>
      <c r="L323" s="103"/>
      <c r="M323" s="103"/>
      <c r="N323" s="103"/>
      <c r="O323" s="103"/>
      <c r="P323" s="103"/>
      <c r="Q323" s="103"/>
      <c r="R323" s="103"/>
      <c r="S323" s="103"/>
    </row>
    <row r="324" spans="1:19" ht="15.95" customHeight="1">
      <c r="A324" s="9"/>
      <c r="B324" s="9"/>
      <c r="C324" s="9"/>
      <c r="D324" s="9"/>
      <c r="E324" s="9"/>
      <c r="F324" s="9"/>
      <c r="G324" s="103"/>
      <c r="H324" s="103"/>
      <c r="I324" s="103"/>
      <c r="J324" s="103"/>
      <c r="K324" s="103"/>
      <c r="L324" s="103"/>
      <c r="M324" s="103"/>
      <c r="N324" s="103"/>
      <c r="O324" s="103"/>
      <c r="P324" s="103"/>
      <c r="Q324" s="103"/>
      <c r="R324" s="103"/>
      <c r="S324" s="103"/>
    </row>
    <row r="325" spans="1:19" ht="15.95" customHeight="1">
      <c r="A325" s="9"/>
      <c r="B325" s="9"/>
      <c r="C325" s="9"/>
      <c r="D325" s="9"/>
      <c r="E325" s="9"/>
      <c r="F325" s="9"/>
      <c r="G325" s="103"/>
      <c r="H325" s="103"/>
      <c r="I325" s="103"/>
      <c r="J325" s="103"/>
      <c r="K325" s="103"/>
      <c r="L325" s="103"/>
      <c r="M325" s="103"/>
      <c r="N325" s="103"/>
      <c r="O325" s="103"/>
      <c r="P325" s="103"/>
      <c r="Q325" s="103"/>
      <c r="R325" s="103"/>
      <c r="S325" s="103"/>
    </row>
    <row r="326" spans="1:19" ht="15.95" customHeight="1">
      <c r="A326" s="9"/>
      <c r="B326" s="9"/>
      <c r="C326" s="9"/>
      <c r="D326" s="9"/>
      <c r="E326" s="9"/>
      <c r="F326" s="9"/>
      <c r="G326" s="103"/>
      <c r="H326" s="103"/>
      <c r="I326" s="103"/>
      <c r="J326" s="103"/>
      <c r="K326" s="103"/>
      <c r="L326" s="103"/>
      <c r="M326" s="103"/>
      <c r="N326" s="103"/>
      <c r="O326" s="103"/>
      <c r="P326" s="103"/>
      <c r="Q326" s="103"/>
      <c r="R326" s="103"/>
      <c r="S326" s="103"/>
    </row>
    <row r="327" spans="1:19" ht="15.95" customHeight="1">
      <c r="A327" s="9"/>
      <c r="B327" s="9"/>
      <c r="C327" s="9"/>
      <c r="D327" s="9"/>
      <c r="E327" s="9"/>
      <c r="F327" s="9"/>
      <c r="G327" s="103"/>
      <c r="H327" s="103"/>
      <c r="I327" s="103"/>
      <c r="J327" s="103"/>
      <c r="K327" s="103"/>
      <c r="L327" s="103"/>
      <c r="M327" s="103"/>
      <c r="N327" s="103"/>
      <c r="O327" s="103"/>
      <c r="P327" s="103"/>
      <c r="Q327" s="103"/>
      <c r="R327" s="103"/>
      <c r="S327" s="103"/>
    </row>
    <row r="328" spans="1:19" ht="15.95" customHeight="1">
      <c r="A328" s="9"/>
      <c r="B328" s="9"/>
      <c r="C328" s="9"/>
      <c r="D328" s="9"/>
      <c r="E328" s="9"/>
      <c r="F328" s="9"/>
      <c r="G328" s="103"/>
      <c r="H328" s="103"/>
      <c r="I328" s="103"/>
      <c r="J328" s="103"/>
      <c r="K328" s="103"/>
      <c r="L328" s="103"/>
      <c r="M328" s="103"/>
      <c r="N328" s="103"/>
      <c r="O328" s="103"/>
      <c r="P328" s="103"/>
      <c r="Q328" s="103"/>
      <c r="R328" s="103"/>
      <c r="S328" s="103"/>
    </row>
    <row r="329" spans="1:19" ht="15.95" customHeight="1">
      <c r="A329" s="9"/>
      <c r="B329" s="9"/>
      <c r="C329" s="9"/>
      <c r="D329" s="9"/>
      <c r="E329" s="9"/>
      <c r="F329" s="9"/>
      <c r="G329" s="103"/>
      <c r="H329" s="103"/>
      <c r="I329" s="103"/>
      <c r="J329" s="103"/>
      <c r="K329" s="103"/>
      <c r="L329" s="103"/>
      <c r="M329" s="103"/>
      <c r="N329" s="103"/>
      <c r="O329" s="103"/>
      <c r="P329" s="103"/>
      <c r="Q329" s="103"/>
      <c r="R329" s="103"/>
      <c r="S329" s="103"/>
    </row>
    <row r="330" spans="1:19" ht="15.95" customHeight="1">
      <c r="A330" s="9"/>
      <c r="B330" s="9"/>
      <c r="C330" s="9"/>
      <c r="D330" s="9"/>
      <c r="E330" s="9"/>
      <c r="F330" s="9"/>
      <c r="G330" s="103"/>
      <c r="H330" s="103"/>
      <c r="I330" s="103"/>
      <c r="J330" s="103"/>
      <c r="K330" s="103"/>
      <c r="L330" s="103"/>
      <c r="M330" s="103"/>
      <c r="N330" s="103"/>
      <c r="O330" s="103"/>
      <c r="P330" s="103"/>
      <c r="Q330" s="103"/>
      <c r="R330" s="103"/>
      <c r="S330" s="103"/>
    </row>
    <row r="331" spans="1:19" ht="15.95" customHeight="1">
      <c r="A331" s="9"/>
      <c r="B331" s="9"/>
      <c r="C331" s="9"/>
      <c r="D331" s="9"/>
      <c r="E331" s="9"/>
      <c r="F331" s="9"/>
      <c r="G331" s="103"/>
      <c r="H331" s="103"/>
      <c r="I331" s="103"/>
      <c r="J331" s="103"/>
      <c r="K331" s="103"/>
      <c r="L331" s="103"/>
      <c r="M331" s="103"/>
      <c r="N331" s="103"/>
      <c r="O331" s="103"/>
      <c r="P331" s="103"/>
      <c r="Q331" s="103"/>
      <c r="R331" s="103"/>
      <c r="S331" s="103"/>
    </row>
    <row r="332" spans="1:19" ht="15.95" customHeight="1">
      <c r="A332" s="9"/>
      <c r="B332" s="9"/>
      <c r="C332" s="9"/>
      <c r="D332" s="9"/>
      <c r="E332" s="9"/>
      <c r="F332" s="9"/>
      <c r="G332" s="103"/>
      <c r="H332" s="103"/>
      <c r="I332" s="103"/>
      <c r="J332" s="103"/>
      <c r="K332" s="103"/>
      <c r="L332" s="103"/>
      <c r="M332" s="103"/>
      <c r="N332" s="103"/>
      <c r="O332" s="103"/>
      <c r="P332" s="103"/>
      <c r="Q332" s="103"/>
      <c r="R332" s="103"/>
      <c r="S332" s="103"/>
    </row>
    <row r="333" spans="1:19" ht="15.95" customHeight="1">
      <c r="A333" s="9"/>
      <c r="B333" s="9"/>
      <c r="C333" s="9"/>
      <c r="D333" s="9"/>
      <c r="E333" s="9"/>
      <c r="F333" s="9"/>
      <c r="G333" s="103"/>
      <c r="H333" s="103"/>
      <c r="I333" s="103"/>
      <c r="J333" s="103"/>
      <c r="K333" s="103"/>
      <c r="L333" s="103"/>
      <c r="M333" s="103"/>
      <c r="N333" s="103"/>
      <c r="O333" s="103"/>
      <c r="P333" s="103"/>
      <c r="Q333" s="103"/>
      <c r="R333" s="103"/>
      <c r="S333" s="103"/>
    </row>
    <row r="334" spans="1:19" ht="15.95" customHeight="1">
      <c r="A334" s="9"/>
      <c r="B334" s="9"/>
      <c r="C334" s="9"/>
      <c r="D334" s="9"/>
      <c r="E334" s="9"/>
      <c r="F334" s="9"/>
      <c r="G334" s="103"/>
      <c r="H334" s="103"/>
      <c r="I334" s="103"/>
      <c r="J334" s="103"/>
      <c r="K334" s="103"/>
      <c r="L334" s="103"/>
      <c r="M334" s="103"/>
      <c r="N334" s="103"/>
      <c r="O334" s="103"/>
      <c r="P334" s="103"/>
      <c r="Q334" s="103"/>
      <c r="R334" s="103"/>
      <c r="S334" s="103"/>
    </row>
    <row r="335" spans="1:19" ht="15.95" customHeight="1">
      <c r="A335" s="9"/>
      <c r="B335" s="9"/>
      <c r="C335" s="9"/>
      <c r="D335" s="9"/>
      <c r="E335" s="9"/>
      <c r="F335" s="9"/>
      <c r="G335" s="103"/>
      <c r="H335" s="103"/>
      <c r="I335" s="103"/>
      <c r="J335" s="103"/>
      <c r="K335" s="103"/>
      <c r="L335" s="103"/>
      <c r="M335" s="103"/>
      <c r="N335" s="103"/>
      <c r="O335" s="103"/>
      <c r="P335" s="103"/>
      <c r="Q335" s="103"/>
      <c r="R335" s="103"/>
      <c r="S335" s="103"/>
    </row>
    <row r="336" spans="1:19" ht="15.95" customHeight="1">
      <c r="A336" s="9"/>
      <c r="B336" s="9"/>
      <c r="C336" s="9"/>
      <c r="D336" s="9"/>
      <c r="E336" s="9"/>
      <c r="F336" s="9"/>
      <c r="G336" s="103"/>
      <c r="H336" s="103"/>
      <c r="I336" s="103"/>
      <c r="J336" s="103"/>
      <c r="K336" s="103"/>
      <c r="L336" s="103"/>
      <c r="M336" s="103"/>
      <c r="N336" s="103"/>
      <c r="O336" s="103"/>
      <c r="P336" s="103"/>
      <c r="Q336" s="103"/>
      <c r="R336" s="103"/>
      <c r="S336" s="103"/>
    </row>
    <row r="337" spans="1:19" ht="15.95" customHeight="1">
      <c r="A337" s="9"/>
      <c r="B337" s="9"/>
      <c r="C337" s="9"/>
      <c r="D337" s="9"/>
      <c r="E337" s="9"/>
      <c r="F337" s="9"/>
      <c r="G337" s="103"/>
      <c r="H337" s="103"/>
      <c r="I337" s="103"/>
      <c r="J337" s="103"/>
      <c r="K337" s="103"/>
      <c r="L337" s="103"/>
      <c r="M337" s="103"/>
      <c r="N337" s="103"/>
      <c r="O337" s="103"/>
      <c r="P337" s="103"/>
      <c r="Q337" s="103"/>
      <c r="R337" s="103"/>
      <c r="S337" s="103"/>
    </row>
    <row r="338" spans="1:19" ht="15.95" customHeight="1">
      <c r="A338" s="9"/>
      <c r="B338" s="9"/>
      <c r="C338" s="9"/>
      <c r="D338" s="9"/>
      <c r="E338" s="9"/>
      <c r="F338" s="9"/>
      <c r="G338" s="103"/>
      <c r="H338" s="103"/>
      <c r="I338" s="103"/>
      <c r="J338" s="103"/>
      <c r="K338" s="103"/>
      <c r="L338" s="103"/>
      <c r="M338" s="103"/>
      <c r="N338" s="103"/>
      <c r="O338" s="103"/>
      <c r="P338" s="103"/>
      <c r="Q338" s="103"/>
      <c r="R338" s="103"/>
      <c r="S338" s="103"/>
    </row>
    <row r="339" spans="1:19" ht="15.95" customHeight="1">
      <c r="A339" s="9"/>
      <c r="B339" s="9"/>
      <c r="C339" s="9"/>
      <c r="D339" s="9"/>
      <c r="E339" s="9"/>
      <c r="F339" s="9"/>
      <c r="G339" s="103"/>
      <c r="H339" s="103"/>
      <c r="I339" s="103"/>
      <c r="J339" s="103"/>
      <c r="K339" s="103"/>
      <c r="L339" s="103"/>
      <c r="M339" s="103"/>
      <c r="N339" s="103"/>
      <c r="O339" s="103"/>
      <c r="P339" s="103"/>
      <c r="Q339" s="103"/>
      <c r="R339" s="103"/>
      <c r="S339" s="103"/>
    </row>
    <row r="340" spans="1:19" ht="15.95" customHeight="1">
      <c r="A340" s="9"/>
      <c r="B340" s="9"/>
      <c r="C340" s="9"/>
      <c r="D340" s="9"/>
      <c r="E340" s="9"/>
      <c r="F340" s="9"/>
      <c r="G340" s="103"/>
      <c r="H340" s="103"/>
      <c r="I340" s="103"/>
      <c r="J340" s="103"/>
      <c r="K340" s="103"/>
      <c r="L340" s="103"/>
      <c r="M340" s="103"/>
      <c r="N340" s="103"/>
      <c r="O340" s="103"/>
      <c r="P340" s="103"/>
      <c r="Q340" s="103"/>
      <c r="R340" s="103"/>
      <c r="S340" s="103"/>
    </row>
    <row r="341" spans="1:19" ht="15.95" customHeight="1">
      <c r="A341" s="9"/>
      <c r="B341" s="9"/>
      <c r="C341" s="9"/>
      <c r="D341" s="9"/>
      <c r="E341" s="9"/>
      <c r="F341" s="9"/>
      <c r="G341" s="103"/>
      <c r="H341" s="103"/>
      <c r="I341" s="103"/>
      <c r="J341" s="103"/>
      <c r="K341" s="103"/>
      <c r="L341" s="103"/>
      <c r="M341" s="103"/>
      <c r="N341" s="103"/>
      <c r="O341" s="103"/>
      <c r="P341" s="103"/>
      <c r="Q341" s="103"/>
      <c r="R341" s="103"/>
      <c r="S341" s="103"/>
    </row>
    <row r="342" spans="1:19" ht="15.95" customHeight="1">
      <c r="A342" s="9"/>
      <c r="B342" s="9"/>
      <c r="C342" s="9"/>
      <c r="D342" s="9"/>
      <c r="E342" s="9"/>
      <c r="F342" s="9"/>
      <c r="G342" s="103"/>
      <c r="H342" s="103"/>
      <c r="I342" s="103"/>
      <c r="J342" s="103"/>
      <c r="K342" s="103"/>
      <c r="L342" s="103"/>
      <c r="M342" s="103"/>
      <c r="N342" s="103"/>
      <c r="O342" s="103"/>
      <c r="P342" s="103"/>
      <c r="Q342" s="103"/>
      <c r="R342" s="103"/>
      <c r="S342" s="103"/>
    </row>
    <row r="343" spans="1:19" ht="15.95" customHeight="1">
      <c r="A343" s="9"/>
      <c r="B343" s="9"/>
      <c r="C343" s="9"/>
      <c r="D343" s="9"/>
      <c r="E343" s="9"/>
      <c r="F343" s="9"/>
      <c r="G343" s="103"/>
      <c r="H343" s="103"/>
      <c r="I343" s="103"/>
      <c r="J343" s="103"/>
      <c r="K343" s="103"/>
      <c r="L343" s="103"/>
      <c r="M343" s="103"/>
      <c r="N343" s="103"/>
      <c r="O343" s="103"/>
      <c r="P343" s="103"/>
      <c r="Q343" s="103"/>
      <c r="R343" s="103"/>
      <c r="S343" s="103"/>
    </row>
    <row r="344" spans="1:19" ht="15.95" customHeight="1">
      <c r="A344" s="9"/>
      <c r="B344" s="9"/>
      <c r="C344" s="9"/>
      <c r="D344" s="9"/>
      <c r="E344" s="9"/>
      <c r="F344" s="9"/>
      <c r="G344" s="103"/>
      <c r="H344" s="103"/>
      <c r="I344" s="103"/>
      <c r="J344" s="103"/>
      <c r="K344" s="103"/>
      <c r="L344" s="103"/>
      <c r="M344" s="103"/>
      <c r="N344" s="103"/>
      <c r="O344" s="103"/>
      <c r="P344" s="103"/>
      <c r="Q344" s="103"/>
      <c r="R344" s="103"/>
      <c r="S344" s="103"/>
    </row>
    <row r="345" spans="1:19" ht="15.95" customHeight="1">
      <c r="A345" s="9"/>
      <c r="B345" s="9"/>
      <c r="C345" s="9"/>
      <c r="D345" s="9"/>
      <c r="E345" s="9"/>
      <c r="F345" s="9"/>
      <c r="G345" s="103"/>
      <c r="H345" s="103"/>
      <c r="I345" s="103"/>
      <c r="J345" s="103"/>
      <c r="K345" s="103"/>
      <c r="L345" s="103"/>
      <c r="M345" s="103"/>
      <c r="N345" s="103"/>
      <c r="O345" s="103"/>
      <c r="P345" s="103"/>
      <c r="Q345" s="103"/>
      <c r="R345" s="103"/>
      <c r="S345" s="103"/>
    </row>
    <row r="346" spans="1:19" ht="15.95" customHeight="1">
      <c r="A346" s="9"/>
      <c r="B346" s="9"/>
      <c r="C346" s="9"/>
      <c r="D346" s="9"/>
      <c r="E346" s="9"/>
      <c r="F346" s="9"/>
      <c r="G346" s="103"/>
      <c r="H346" s="103"/>
      <c r="I346" s="103"/>
      <c r="J346" s="103"/>
      <c r="K346" s="103"/>
      <c r="L346" s="103"/>
      <c r="M346" s="103"/>
      <c r="N346" s="103"/>
      <c r="O346" s="103"/>
      <c r="P346" s="103"/>
      <c r="Q346" s="103"/>
      <c r="R346" s="103"/>
      <c r="S346" s="103"/>
    </row>
    <row r="347" spans="1:19" ht="15.95" customHeight="1">
      <c r="A347" s="9"/>
      <c r="B347" s="9"/>
      <c r="C347" s="9"/>
      <c r="D347" s="9"/>
      <c r="E347" s="9"/>
      <c r="F347" s="9"/>
      <c r="G347" s="103"/>
      <c r="H347" s="103"/>
      <c r="I347" s="103"/>
      <c r="J347" s="103"/>
      <c r="K347" s="103"/>
      <c r="L347" s="103"/>
      <c r="M347" s="103"/>
      <c r="N347" s="103"/>
      <c r="O347" s="103"/>
      <c r="P347" s="103"/>
      <c r="Q347" s="103"/>
      <c r="R347" s="103"/>
      <c r="S347" s="103"/>
    </row>
    <row r="348" spans="1:19" ht="15.95" customHeight="1">
      <c r="A348" s="9"/>
      <c r="B348" s="9"/>
      <c r="C348" s="9"/>
      <c r="D348" s="9"/>
      <c r="E348" s="9"/>
      <c r="F348" s="9"/>
      <c r="G348" s="103"/>
      <c r="H348" s="103"/>
      <c r="I348" s="103"/>
      <c r="J348" s="103"/>
      <c r="K348" s="103"/>
      <c r="L348" s="103"/>
      <c r="M348" s="103"/>
      <c r="N348" s="103"/>
      <c r="O348" s="103"/>
      <c r="P348" s="103"/>
      <c r="Q348" s="103"/>
      <c r="R348" s="103"/>
      <c r="S348" s="103"/>
    </row>
    <row r="349" spans="1:19" ht="15.95" customHeight="1">
      <c r="A349" s="9"/>
      <c r="B349" s="9"/>
      <c r="C349" s="9"/>
      <c r="D349" s="9"/>
      <c r="E349" s="9"/>
      <c r="F349" s="9"/>
      <c r="G349" s="103"/>
      <c r="H349" s="103"/>
      <c r="I349" s="103"/>
      <c r="J349" s="103"/>
      <c r="K349" s="103"/>
      <c r="L349" s="103"/>
      <c r="M349" s="103"/>
      <c r="N349" s="103"/>
      <c r="O349" s="103"/>
      <c r="P349" s="103"/>
      <c r="Q349" s="103"/>
      <c r="R349" s="103"/>
      <c r="S349" s="103"/>
    </row>
    <row r="350" spans="1:19" ht="15.95" customHeight="1">
      <c r="A350" s="9"/>
      <c r="B350" s="9"/>
      <c r="C350" s="9"/>
      <c r="D350" s="9"/>
      <c r="E350" s="9"/>
      <c r="F350" s="9"/>
      <c r="G350" s="103"/>
      <c r="H350" s="103"/>
      <c r="I350" s="103"/>
      <c r="J350" s="103"/>
      <c r="K350" s="103"/>
      <c r="L350" s="103"/>
      <c r="M350" s="103"/>
      <c r="N350" s="103"/>
      <c r="O350" s="103"/>
      <c r="P350" s="103"/>
      <c r="Q350" s="103"/>
      <c r="R350" s="103"/>
      <c r="S350" s="103"/>
    </row>
    <row r="351" spans="1:19" ht="15.95" customHeight="1">
      <c r="A351" s="9"/>
      <c r="B351" s="9"/>
      <c r="C351" s="9"/>
      <c r="D351" s="9"/>
      <c r="E351" s="9"/>
      <c r="F351" s="9"/>
      <c r="G351" s="103"/>
      <c r="H351" s="103"/>
      <c r="I351" s="103"/>
      <c r="J351" s="103"/>
      <c r="K351" s="103"/>
      <c r="L351" s="103"/>
      <c r="M351" s="103"/>
      <c r="N351" s="103"/>
      <c r="O351" s="103"/>
      <c r="P351" s="103"/>
      <c r="Q351" s="103"/>
      <c r="R351" s="103"/>
      <c r="S351" s="103"/>
    </row>
    <row r="352" spans="1:19" ht="15.95" customHeight="1">
      <c r="A352" s="9"/>
      <c r="B352" s="9"/>
      <c r="C352" s="9"/>
      <c r="D352" s="9"/>
      <c r="E352" s="9"/>
      <c r="F352" s="9"/>
      <c r="G352" s="103"/>
      <c r="H352" s="103"/>
      <c r="I352" s="103"/>
      <c r="J352" s="103"/>
      <c r="K352" s="103"/>
      <c r="L352" s="103"/>
      <c r="M352" s="103"/>
      <c r="N352" s="103"/>
      <c r="O352" s="103"/>
      <c r="P352" s="103"/>
      <c r="Q352" s="103"/>
      <c r="R352" s="103"/>
      <c r="S352" s="103"/>
    </row>
    <row r="353" spans="1:19" ht="15.95" customHeight="1">
      <c r="A353" s="9"/>
      <c r="B353" s="9"/>
      <c r="C353" s="9"/>
      <c r="D353" s="9"/>
      <c r="E353" s="9"/>
      <c r="F353" s="9"/>
      <c r="G353" s="103"/>
      <c r="H353" s="103"/>
      <c r="I353" s="103"/>
      <c r="J353" s="103"/>
      <c r="K353" s="103"/>
      <c r="L353" s="103"/>
      <c r="M353" s="103"/>
      <c r="N353" s="103"/>
      <c r="O353" s="103"/>
      <c r="P353" s="103"/>
      <c r="Q353" s="103"/>
      <c r="R353" s="103"/>
      <c r="S353" s="103"/>
    </row>
    <row r="354" spans="1:19" ht="15.95" customHeight="1">
      <c r="A354" s="9"/>
      <c r="B354" s="9"/>
      <c r="C354" s="9"/>
      <c r="D354" s="9"/>
      <c r="E354" s="9"/>
      <c r="F354" s="9"/>
      <c r="G354" s="103"/>
      <c r="H354" s="103"/>
      <c r="I354" s="103"/>
      <c r="J354" s="103"/>
      <c r="K354" s="103"/>
      <c r="L354" s="103"/>
      <c r="M354" s="103"/>
      <c r="N354" s="103"/>
      <c r="O354" s="103"/>
      <c r="P354" s="103"/>
      <c r="Q354" s="103"/>
      <c r="R354" s="103"/>
      <c r="S354" s="103"/>
    </row>
    <row r="355" spans="1:19" ht="15.95" customHeight="1">
      <c r="A355" s="9"/>
      <c r="B355" s="9"/>
      <c r="C355" s="9"/>
      <c r="D355" s="9"/>
      <c r="E355" s="9"/>
      <c r="F355" s="9"/>
      <c r="G355" s="103"/>
      <c r="H355" s="103"/>
      <c r="I355" s="103"/>
      <c r="J355" s="103"/>
      <c r="K355" s="103"/>
      <c r="L355" s="103"/>
      <c r="M355" s="103"/>
      <c r="N355" s="103"/>
      <c r="O355" s="103"/>
      <c r="P355" s="103"/>
      <c r="Q355" s="103"/>
      <c r="R355" s="103"/>
      <c r="S355" s="103"/>
    </row>
    <row r="356" spans="1:19" ht="15.95" customHeight="1">
      <c r="A356" s="9"/>
      <c r="B356" s="9"/>
      <c r="C356" s="9"/>
      <c r="D356" s="9"/>
      <c r="E356" s="9"/>
      <c r="F356" s="9"/>
      <c r="G356" s="103"/>
      <c r="H356" s="103"/>
      <c r="I356" s="103"/>
      <c r="J356" s="103"/>
      <c r="K356" s="103"/>
      <c r="L356" s="103"/>
      <c r="M356" s="103"/>
      <c r="N356" s="103"/>
      <c r="O356" s="103"/>
      <c r="P356" s="103"/>
      <c r="Q356" s="103"/>
      <c r="R356" s="103"/>
      <c r="S356" s="103"/>
    </row>
    <row r="357" spans="1:19" ht="15.95" customHeight="1">
      <c r="A357" s="9"/>
      <c r="B357" s="9"/>
      <c r="C357" s="9"/>
      <c r="D357" s="9"/>
      <c r="E357" s="9"/>
      <c r="F357" s="9"/>
      <c r="G357" s="103"/>
      <c r="H357" s="103"/>
      <c r="I357" s="103"/>
      <c r="J357" s="103"/>
      <c r="K357" s="103"/>
      <c r="L357" s="103"/>
      <c r="M357" s="103"/>
      <c r="N357" s="103"/>
      <c r="O357" s="103"/>
      <c r="P357" s="103"/>
      <c r="Q357" s="103"/>
      <c r="R357" s="103"/>
      <c r="S357" s="103"/>
    </row>
    <row r="358" spans="1:19" ht="15.95" customHeight="1">
      <c r="A358" s="9"/>
      <c r="B358" s="9"/>
      <c r="C358" s="9"/>
      <c r="D358" s="9"/>
      <c r="E358" s="9"/>
      <c r="F358" s="9"/>
      <c r="G358" s="103"/>
      <c r="H358" s="103"/>
      <c r="I358" s="103"/>
      <c r="J358" s="103"/>
      <c r="K358" s="103"/>
      <c r="L358" s="103"/>
      <c r="M358" s="103"/>
      <c r="N358" s="103"/>
      <c r="O358" s="103"/>
      <c r="P358" s="103"/>
      <c r="Q358" s="103"/>
      <c r="R358" s="103"/>
      <c r="S358" s="103"/>
    </row>
    <row r="359" spans="1:19" ht="15.95" customHeight="1">
      <c r="A359" s="9"/>
      <c r="B359" s="9"/>
      <c r="C359" s="9"/>
      <c r="D359" s="9"/>
      <c r="E359" s="9"/>
      <c r="F359" s="9"/>
      <c r="G359" s="103"/>
      <c r="H359" s="103"/>
      <c r="I359" s="103"/>
      <c r="J359" s="103"/>
      <c r="K359" s="103"/>
      <c r="L359" s="103"/>
      <c r="M359" s="103"/>
      <c r="N359" s="103"/>
      <c r="O359" s="103"/>
      <c r="P359" s="103"/>
      <c r="Q359" s="103"/>
      <c r="R359" s="103"/>
      <c r="S359" s="103"/>
    </row>
    <row r="360" spans="1:19" ht="15.95" customHeight="1">
      <c r="A360" s="9"/>
      <c r="B360" s="9"/>
      <c r="C360" s="9"/>
      <c r="D360" s="9"/>
      <c r="E360" s="9"/>
      <c r="F360" s="9"/>
      <c r="G360" s="103"/>
      <c r="H360" s="103"/>
      <c r="I360" s="103"/>
      <c r="J360" s="103"/>
      <c r="K360" s="103"/>
      <c r="L360" s="103"/>
      <c r="M360" s="103"/>
      <c r="N360" s="103"/>
      <c r="O360" s="103"/>
      <c r="P360" s="103"/>
      <c r="Q360" s="103"/>
      <c r="R360" s="103"/>
      <c r="S360" s="103"/>
    </row>
    <row r="361" spans="1:19" ht="15.95" customHeight="1">
      <c r="A361" s="9"/>
      <c r="B361" s="9"/>
      <c r="C361" s="9"/>
      <c r="D361" s="9"/>
      <c r="E361" s="9"/>
      <c r="F361" s="9"/>
      <c r="G361" s="103"/>
      <c r="H361" s="103"/>
      <c r="I361" s="103"/>
      <c r="J361" s="103"/>
      <c r="K361" s="103"/>
      <c r="L361" s="103"/>
      <c r="M361" s="103"/>
      <c r="N361" s="103"/>
      <c r="O361" s="103"/>
      <c r="P361" s="103"/>
      <c r="Q361" s="103"/>
      <c r="R361" s="103"/>
      <c r="S361" s="103"/>
    </row>
    <row r="362" spans="1:19" ht="15.95" customHeight="1">
      <c r="A362" s="9"/>
      <c r="B362" s="9"/>
      <c r="C362" s="9"/>
      <c r="D362" s="9"/>
      <c r="E362" s="9"/>
      <c r="F362" s="9"/>
      <c r="G362" s="103"/>
      <c r="H362" s="103"/>
      <c r="I362" s="103"/>
      <c r="J362" s="103"/>
      <c r="K362" s="103"/>
      <c r="L362" s="103"/>
      <c r="M362" s="103"/>
      <c r="N362" s="103"/>
      <c r="O362" s="103"/>
      <c r="P362" s="103"/>
      <c r="Q362" s="103"/>
      <c r="R362" s="103"/>
      <c r="S362" s="103"/>
    </row>
    <row r="363" spans="1:19" ht="15.95" customHeight="1">
      <c r="A363" s="9"/>
      <c r="B363" s="9"/>
      <c r="C363" s="9"/>
      <c r="D363" s="9"/>
      <c r="E363" s="9"/>
      <c r="F363" s="9"/>
      <c r="G363" s="103"/>
      <c r="H363" s="103"/>
      <c r="I363" s="103"/>
      <c r="J363" s="103"/>
      <c r="K363" s="103"/>
      <c r="L363" s="103"/>
      <c r="M363" s="103"/>
      <c r="N363" s="103"/>
      <c r="O363" s="103"/>
      <c r="P363" s="103"/>
      <c r="Q363" s="103"/>
      <c r="R363" s="103"/>
      <c r="S363" s="103"/>
    </row>
    <row r="364" spans="1:19" ht="15.95" customHeight="1">
      <c r="A364" s="9"/>
      <c r="B364" s="9"/>
      <c r="C364" s="9"/>
      <c r="D364" s="9"/>
      <c r="E364" s="9"/>
      <c r="F364" s="9"/>
      <c r="G364" s="103"/>
      <c r="H364" s="103"/>
      <c r="I364" s="103"/>
      <c r="J364" s="103"/>
      <c r="K364" s="103"/>
      <c r="L364" s="103"/>
      <c r="M364" s="103"/>
      <c r="N364" s="103"/>
      <c r="O364" s="103"/>
      <c r="P364" s="103"/>
      <c r="Q364" s="103"/>
      <c r="R364" s="103"/>
      <c r="S364" s="103"/>
    </row>
    <row r="365" spans="1:19" ht="15.95" customHeight="1">
      <c r="A365" s="9"/>
      <c r="B365" s="9"/>
      <c r="C365" s="9"/>
      <c r="D365" s="9"/>
      <c r="E365" s="9"/>
      <c r="F365" s="9"/>
      <c r="G365" s="103"/>
      <c r="H365" s="103"/>
      <c r="I365" s="103"/>
      <c r="J365" s="103"/>
      <c r="K365" s="103"/>
      <c r="L365" s="103"/>
      <c r="M365" s="103"/>
      <c r="N365" s="103"/>
      <c r="O365" s="103"/>
      <c r="P365" s="103"/>
      <c r="Q365" s="103"/>
      <c r="R365" s="103"/>
      <c r="S365" s="103"/>
    </row>
    <row r="366" spans="1:19" ht="15.95" customHeight="1">
      <c r="A366" s="9"/>
      <c r="B366" s="9"/>
      <c r="C366" s="9"/>
      <c r="D366" s="9"/>
      <c r="E366" s="9"/>
      <c r="F366" s="9"/>
      <c r="G366" s="103"/>
      <c r="H366" s="103"/>
      <c r="I366" s="103"/>
      <c r="J366" s="103"/>
      <c r="K366" s="103"/>
      <c r="L366" s="103"/>
      <c r="M366" s="103"/>
      <c r="N366" s="103"/>
      <c r="O366" s="103"/>
      <c r="P366" s="103"/>
      <c r="Q366" s="103"/>
      <c r="R366" s="103"/>
      <c r="S366" s="103"/>
    </row>
    <row r="367" spans="1:19" ht="15.95" customHeight="1">
      <c r="A367" s="9"/>
      <c r="B367" s="9"/>
      <c r="C367" s="9"/>
      <c r="D367" s="9"/>
      <c r="E367" s="9"/>
      <c r="F367" s="9"/>
      <c r="G367" s="103"/>
      <c r="H367" s="103"/>
      <c r="I367" s="103"/>
      <c r="J367" s="103"/>
      <c r="K367" s="103"/>
      <c r="L367" s="103"/>
      <c r="M367" s="103"/>
      <c r="N367" s="103"/>
      <c r="O367" s="103"/>
      <c r="P367" s="103"/>
      <c r="Q367" s="103"/>
      <c r="R367" s="103"/>
      <c r="S367" s="103"/>
    </row>
    <row r="368" spans="1:19" ht="15.95" customHeight="1">
      <c r="A368" s="9"/>
      <c r="B368" s="9"/>
      <c r="C368" s="9"/>
      <c r="D368" s="9"/>
      <c r="E368" s="9"/>
      <c r="F368" s="9"/>
      <c r="G368" s="103"/>
      <c r="H368" s="103"/>
      <c r="I368" s="103"/>
      <c r="J368" s="103"/>
      <c r="K368" s="103"/>
      <c r="L368" s="103"/>
      <c r="M368" s="103"/>
      <c r="N368" s="103"/>
      <c r="O368" s="103"/>
      <c r="P368" s="103"/>
      <c r="Q368" s="103"/>
      <c r="R368" s="103"/>
      <c r="S368" s="103"/>
    </row>
    <row r="369" spans="1:19" ht="15.95" customHeight="1">
      <c r="A369" s="9"/>
      <c r="B369" s="9"/>
      <c r="C369" s="9"/>
      <c r="D369" s="9"/>
      <c r="E369" s="9"/>
      <c r="F369" s="9"/>
      <c r="G369" s="103"/>
      <c r="H369" s="103"/>
      <c r="I369" s="103"/>
      <c r="J369" s="103"/>
      <c r="K369" s="103"/>
      <c r="L369" s="103"/>
      <c r="M369" s="103"/>
      <c r="N369" s="103"/>
      <c r="O369" s="103"/>
      <c r="P369" s="103"/>
      <c r="Q369" s="103"/>
      <c r="R369" s="103"/>
      <c r="S369" s="103"/>
    </row>
    <row r="370" spans="1:19" ht="15.95" customHeight="1">
      <c r="A370" s="9"/>
      <c r="B370" s="9"/>
      <c r="C370" s="9"/>
      <c r="D370" s="9"/>
      <c r="E370" s="9"/>
      <c r="F370" s="9"/>
      <c r="G370" s="103"/>
      <c r="H370" s="103"/>
      <c r="I370" s="103"/>
      <c r="J370" s="103"/>
      <c r="K370" s="103"/>
      <c r="L370" s="103"/>
      <c r="M370" s="103"/>
      <c r="N370" s="103"/>
      <c r="O370" s="103"/>
      <c r="P370" s="103"/>
      <c r="Q370" s="103"/>
      <c r="R370" s="103"/>
      <c r="S370" s="103"/>
    </row>
    <row r="371" spans="1:19" ht="15.95" customHeight="1">
      <c r="A371" s="9"/>
      <c r="B371" s="9"/>
      <c r="C371" s="9"/>
      <c r="D371" s="9"/>
      <c r="E371" s="9"/>
      <c r="F371" s="9"/>
      <c r="G371" s="103"/>
      <c r="H371" s="103"/>
      <c r="I371" s="103"/>
      <c r="J371" s="103"/>
      <c r="K371" s="103"/>
      <c r="L371" s="103"/>
      <c r="M371" s="103"/>
      <c r="N371" s="103"/>
      <c r="O371" s="103"/>
      <c r="P371" s="103"/>
      <c r="Q371" s="103"/>
      <c r="R371" s="103"/>
      <c r="S371" s="103"/>
    </row>
    <row r="372" spans="1:19" ht="15.95" customHeight="1">
      <c r="A372" s="9"/>
      <c r="B372" s="9"/>
      <c r="C372" s="9"/>
      <c r="D372" s="9"/>
      <c r="E372" s="9"/>
      <c r="F372" s="9"/>
      <c r="G372" s="103"/>
      <c r="H372" s="103"/>
      <c r="I372" s="103"/>
      <c r="J372" s="103"/>
      <c r="K372" s="103"/>
      <c r="L372" s="103"/>
      <c r="M372" s="103"/>
      <c r="N372" s="103"/>
      <c r="O372" s="103"/>
      <c r="P372" s="103"/>
      <c r="Q372" s="103"/>
      <c r="R372" s="103"/>
      <c r="S372" s="103"/>
    </row>
    <row r="373" spans="1:19" ht="15.95" customHeight="1">
      <c r="A373" s="9"/>
      <c r="B373" s="9"/>
      <c r="C373" s="9"/>
      <c r="D373" s="9"/>
      <c r="E373" s="9"/>
      <c r="F373" s="9"/>
      <c r="G373" s="103"/>
      <c r="H373" s="103"/>
      <c r="I373" s="103"/>
      <c r="J373" s="103"/>
      <c r="K373" s="103"/>
      <c r="L373" s="103"/>
      <c r="M373" s="103"/>
      <c r="N373" s="103"/>
      <c r="O373" s="103"/>
      <c r="P373" s="103"/>
      <c r="Q373" s="103"/>
      <c r="R373" s="103"/>
      <c r="S373" s="103"/>
    </row>
    <row r="374" spans="1:19" ht="15.95" customHeight="1">
      <c r="A374" s="9"/>
      <c r="B374" s="9"/>
      <c r="C374" s="9"/>
      <c r="D374" s="9"/>
      <c r="E374" s="9"/>
      <c r="F374" s="9"/>
      <c r="G374" s="103"/>
      <c r="H374" s="103"/>
      <c r="I374" s="103"/>
      <c r="J374" s="103"/>
      <c r="K374" s="103"/>
      <c r="L374" s="103"/>
      <c r="M374" s="103"/>
      <c r="N374" s="103"/>
      <c r="O374" s="103"/>
      <c r="P374" s="103"/>
      <c r="Q374" s="103"/>
      <c r="R374" s="103"/>
      <c r="S374" s="103"/>
    </row>
    <row r="375" spans="1:19" ht="15.95" customHeight="1">
      <c r="A375" s="9"/>
      <c r="B375" s="9"/>
      <c r="C375" s="9"/>
      <c r="D375" s="9"/>
      <c r="E375" s="9"/>
      <c r="F375" s="9"/>
      <c r="G375" s="103"/>
      <c r="H375" s="103"/>
      <c r="I375" s="103"/>
      <c r="J375" s="103"/>
      <c r="K375" s="103"/>
      <c r="L375" s="103"/>
      <c r="M375" s="103"/>
      <c r="N375" s="103"/>
      <c r="O375" s="103"/>
      <c r="P375" s="103"/>
      <c r="Q375" s="103"/>
      <c r="R375" s="103"/>
      <c r="S375" s="103"/>
    </row>
    <row r="376" spans="1:19" ht="15.95" customHeight="1">
      <c r="A376" s="9"/>
      <c r="B376" s="9"/>
      <c r="C376" s="9"/>
      <c r="D376" s="9"/>
      <c r="E376" s="9"/>
      <c r="F376" s="9"/>
      <c r="G376" s="103"/>
      <c r="H376" s="103"/>
      <c r="I376" s="103"/>
      <c r="J376" s="103"/>
      <c r="K376" s="103"/>
      <c r="L376" s="103"/>
      <c r="M376" s="103"/>
      <c r="N376" s="103"/>
      <c r="O376" s="103"/>
      <c r="P376" s="103"/>
      <c r="Q376" s="103"/>
      <c r="R376" s="103"/>
      <c r="S376" s="103"/>
    </row>
    <row r="377" spans="1:19" ht="15.95" customHeight="1">
      <c r="A377" s="9"/>
      <c r="B377" s="9"/>
      <c r="C377" s="9"/>
      <c r="D377" s="9"/>
      <c r="E377" s="9"/>
      <c r="F377" s="9"/>
      <c r="G377" s="103"/>
      <c r="H377" s="103"/>
      <c r="I377" s="103"/>
      <c r="J377" s="103"/>
      <c r="K377" s="103"/>
      <c r="L377" s="103"/>
      <c r="M377" s="103"/>
      <c r="N377" s="103"/>
      <c r="O377" s="103"/>
      <c r="P377" s="103"/>
      <c r="Q377" s="103"/>
      <c r="R377" s="103"/>
      <c r="S377" s="103"/>
    </row>
    <row r="378" spans="1:19" ht="15.95" customHeight="1">
      <c r="A378" s="9"/>
      <c r="B378" s="9"/>
      <c r="C378" s="9"/>
      <c r="D378" s="9"/>
      <c r="E378" s="9"/>
      <c r="F378" s="9"/>
      <c r="G378" s="103"/>
      <c r="H378" s="103"/>
      <c r="I378" s="103"/>
      <c r="J378" s="103"/>
      <c r="K378" s="103"/>
      <c r="L378" s="103"/>
      <c r="M378" s="103"/>
      <c r="N378" s="103"/>
      <c r="O378" s="103"/>
      <c r="P378" s="103"/>
      <c r="Q378" s="103"/>
      <c r="R378" s="103"/>
      <c r="S378" s="103"/>
    </row>
    <row r="379" spans="1:19" ht="15.95" customHeight="1">
      <c r="A379" s="9"/>
      <c r="B379" s="9"/>
      <c r="C379" s="9"/>
      <c r="D379" s="9"/>
      <c r="E379" s="9"/>
      <c r="F379" s="9"/>
      <c r="G379" s="103"/>
      <c r="H379" s="103"/>
      <c r="I379" s="103"/>
      <c r="J379" s="103"/>
      <c r="K379" s="103"/>
      <c r="L379" s="103"/>
      <c r="M379" s="103"/>
      <c r="N379" s="103"/>
      <c r="O379" s="103"/>
      <c r="P379" s="103"/>
      <c r="Q379" s="103"/>
      <c r="R379" s="103"/>
      <c r="S379" s="103"/>
    </row>
    <row r="380" spans="1:19" ht="15.95" customHeight="1">
      <c r="A380" s="9"/>
      <c r="B380" s="9"/>
      <c r="C380" s="9"/>
      <c r="D380" s="9"/>
      <c r="E380" s="9"/>
      <c r="F380" s="9"/>
      <c r="G380" s="103"/>
      <c r="H380" s="103"/>
      <c r="I380" s="103"/>
      <c r="J380" s="103"/>
      <c r="K380" s="103"/>
      <c r="L380" s="103"/>
      <c r="M380" s="103"/>
      <c r="N380" s="103"/>
      <c r="O380" s="103"/>
      <c r="P380" s="103"/>
      <c r="Q380" s="103"/>
      <c r="R380" s="103"/>
      <c r="S380" s="103"/>
    </row>
    <row r="381" spans="1:19" ht="15.95" customHeight="1">
      <c r="A381" s="9"/>
      <c r="B381" s="9"/>
      <c r="C381" s="9"/>
      <c r="D381" s="9"/>
      <c r="E381" s="9"/>
      <c r="F381" s="9"/>
      <c r="G381" s="103"/>
      <c r="H381" s="103"/>
      <c r="I381" s="103"/>
      <c r="J381" s="103"/>
      <c r="K381" s="103"/>
      <c r="L381" s="103"/>
      <c r="M381" s="103"/>
      <c r="N381" s="103"/>
      <c r="O381" s="103"/>
      <c r="P381" s="103"/>
      <c r="Q381" s="103"/>
      <c r="R381" s="103"/>
      <c r="S381" s="103"/>
    </row>
    <row r="382" spans="1:19" ht="15.95" customHeight="1">
      <c r="A382" s="9"/>
      <c r="B382" s="9"/>
      <c r="C382" s="9"/>
      <c r="D382" s="9"/>
      <c r="E382" s="9"/>
      <c r="F382" s="9"/>
      <c r="G382" s="103"/>
      <c r="H382" s="103"/>
      <c r="I382" s="103"/>
      <c r="J382" s="103"/>
      <c r="K382" s="103"/>
      <c r="L382" s="103"/>
      <c r="M382" s="103"/>
      <c r="N382" s="103"/>
      <c r="O382" s="103"/>
      <c r="P382" s="103"/>
      <c r="Q382" s="103"/>
      <c r="R382" s="103"/>
      <c r="S382" s="103"/>
    </row>
    <row r="383" spans="1:19" ht="15.95" customHeight="1">
      <c r="A383" s="9"/>
      <c r="B383" s="9"/>
      <c r="C383" s="9"/>
      <c r="D383" s="9"/>
      <c r="E383" s="9"/>
      <c r="F383" s="9"/>
      <c r="G383" s="103"/>
      <c r="H383" s="103"/>
      <c r="I383" s="103"/>
      <c r="J383" s="103"/>
      <c r="K383" s="103"/>
      <c r="L383" s="103"/>
      <c r="M383" s="103"/>
      <c r="N383" s="103"/>
      <c r="O383" s="103"/>
      <c r="P383" s="103"/>
      <c r="Q383" s="103"/>
      <c r="R383" s="103"/>
      <c r="S383" s="103"/>
    </row>
    <row r="384" spans="1:19" ht="15.95" customHeight="1">
      <c r="A384" s="9"/>
      <c r="B384" s="9"/>
      <c r="C384" s="9"/>
      <c r="D384" s="9"/>
      <c r="E384" s="9"/>
      <c r="F384" s="9"/>
      <c r="G384" s="103"/>
      <c r="H384" s="103"/>
      <c r="I384" s="103"/>
      <c r="J384" s="103"/>
      <c r="K384" s="103"/>
      <c r="L384" s="103"/>
      <c r="M384" s="103"/>
      <c r="N384" s="103"/>
      <c r="O384" s="103"/>
      <c r="P384" s="103"/>
      <c r="Q384" s="103"/>
      <c r="R384" s="103"/>
      <c r="S384" s="103"/>
    </row>
    <row r="385" spans="1:19" ht="15.95" customHeight="1">
      <c r="A385" s="9"/>
      <c r="B385" s="9"/>
      <c r="C385" s="9"/>
      <c r="D385" s="9"/>
      <c r="E385" s="9"/>
      <c r="F385" s="9"/>
      <c r="G385" s="103"/>
      <c r="H385" s="103"/>
      <c r="I385" s="103"/>
      <c r="J385" s="103"/>
      <c r="K385" s="103"/>
      <c r="L385" s="103"/>
      <c r="M385" s="103"/>
      <c r="N385" s="103"/>
      <c r="O385" s="103"/>
      <c r="P385" s="103"/>
      <c r="Q385" s="103"/>
      <c r="R385" s="103"/>
      <c r="S385" s="103"/>
    </row>
    <row r="386" spans="1:19" ht="15.95" customHeight="1">
      <c r="A386" s="9"/>
      <c r="B386" s="9"/>
      <c r="C386" s="9"/>
      <c r="D386" s="9"/>
      <c r="E386" s="9"/>
      <c r="F386" s="9"/>
      <c r="G386" s="103"/>
      <c r="H386" s="103"/>
      <c r="I386" s="103"/>
      <c r="J386" s="103"/>
      <c r="K386" s="103"/>
      <c r="L386" s="103"/>
      <c r="M386" s="103"/>
      <c r="N386" s="103"/>
      <c r="O386" s="103"/>
      <c r="P386" s="103"/>
      <c r="Q386" s="103"/>
      <c r="R386" s="103"/>
      <c r="S386" s="103"/>
    </row>
    <row r="387" spans="1:19" ht="15.95" customHeight="1">
      <c r="A387" s="9"/>
      <c r="B387" s="9"/>
      <c r="C387" s="9"/>
      <c r="D387" s="9"/>
      <c r="E387" s="9"/>
      <c r="F387" s="9"/>
      <c r="G387" s="103"/>
      <c r="H387" s="103"/>
      <c r="I387" s="103"/>
      <c r="J387" s="103"/>
      <c r="K387" s="103"/>
      <c r="L387" s="103"/>
      <c r="M387" s="103"/>
      <c r="N387" s="103"/>
      <c r="O387" s="103"/>
      <c r="P387" s="103"/>
      <c r="Q387" s="103"/>
      <c r="R387" s="103"/>
      <c r="S387" s="103"/>
    </row>
    <row r="388" spans="1:19" ht="15.95" customHeight="1">
      <c r="A388" s="9"/>
      <c r="B388" s="9"/>
      <c r="C388" s="9"/>
      <c r="D388" s="9"/>
      <c r="E388" s="9"/>
      <c r="F388" s="9"/>
      <c r="G388" s="103"/>
      <c r="H388" s="103"/>
      <c r="I388" s="103"/>
      <c r="J388" s="103"/>
      <c r="K388" s="103"/>
      <c r="L388" s="103"/>
      <c r="M388" s="103"/>
      <c r="N388" s="103"/>
      <c r="O388" s="103"/>
      <c r="P388" s="103"/>
      <c r="Q388" s="103"/>
      <c r="R388" s="103"/>
      <c r="S388" s="103"/>
    </row>
    <row r="389" spans="1:19" ht="15.95" customHeight="1">
      <c r="A389" s="9"/>
      <c r="B389" s="9"/>
      <c r="C389" s="9"/>
      <c r="D389" s="9"/>
      <c r="E389" s="9"/>
      <c r="F389" s="9"/>
      <c r="G389" s="103"/>
      <c r="H389" s="103"/>
      <c r="I389" s="103"/>
      <c r="J389" s="103"/>
      <c r="K389" s="103"/>
      <c r="L389" s="103"/>
      <c r="M389" s="103"/>
      <c r="N389" s="103"/>
      <c r="O389" s="103"/>
      <c r="P389" s="103"/>
      <c r="Q389" s="103"/>
      <c r="R389" s="103"/>
      <c r="S389" s="103"/>
    </row>
    <row r="390" spans="1:19" ht="15.95" customHeight="1">
      <c r="A390" s="9"/>
      <c r="B390" s="9"/>
      <c r="C390" s="9"/>
      <c r="D390" s="9"/>
      <c r="E390" s="9"/>
      <c r="F390" s="9"/>
      <c r="G390" s="103"/>
      <c r="H390" s="103"/>
      <c r="I390" s="103"/>
      <c r="J390" s="103"/>
      <c r="K390" s="103"/>
      <c r="L390" s="103"/>
      <c r="M390" s="103"/>
      <c r="N390" s="103"/>
      <c r="O390" s="103"/>
      <c r="P390" s="103"/>
      <c r="Q390" s="103"/>
      <c r="R390" s="103"/>
      <c r="S390" s="103"/>
    </row>
    <row r="391" spans="1:19" ht="15.95" customHeight="1">
      <c r="A391" s="9"/>
      <c r="B391" s="9"/>
      <c r="C391" s="9"/>
      <c r="D391" s="9"/>
      <c r="E391" s="9"/>
      <c r="F391" s="9"/>
      <c r="G391" s="103"/>
      <c r="H391" s="103"/>
      <c r="I391" s="103"/>
      <c r="J391" s="103"/>
      <c r="K391" s="103"/>
      <c r="L391" s="103"/>
      <c r="M391" s="103"/>
      <c r="N391" s="103"/>
      <c r="O391" s="103"/>
      <c r="P391" s="103"/>
      <c r="Q391" s="103"/>
      <c r="R391" s="103"/>
      <c r="S391" s="103"/>
    </row>
    <row r="392" spans="1:19" ht="15.95" customHeight="1">
      <c r="A392" s="9"/>
      <c r="B392" s="9"/>
      <c r="C392" s="9"/>
      <c r="D392" s="9"/>
      <c r="E392" s="9"/>
      <c r="F392" s="9"/>
      <c r="G392" s="103"/>
      <c r="H392" s="103"/>
      <c r="I392" s="103"/>
      <c r="J392" s="103"/>
      <c r="K392" s="103"/>
      <c r="L392" s="103"/>
      <c r="M392" s="103"/>
      <c r="N392" s="103"/>
      <c r="O392" s="103"/>
      <c r="P392" s="103"/>
      <c r="Q392" s="103"/>
      <c r="R392" s="103"/>
      <c r="S392" s="103"/>
    </row>
    <row r="393" spans="1:19" ht="15.95" customHeight="1">
      <c r="A393" s="9"/>
      <c r="B393" s="9"/>
      <c r="C393" s="9"/>
      <c r="D393" s="9"/>
      <c r="E393" s="9"/>
      <c r="F393" s="9"/>
      <c r="G393" s="103"/>
      <c r="H393" s="103"/>
      <c r="I393" s="103"/>
      <c r="J393" s="103"/>
      <c r="K393" s="103"/>
      <c r="L393" s="103"/>
      <c r="M393" s="103"/>
      <c r="N393" s="103"/>
      <c r="O393" s="103"/>
      <c r="P393" s="103"/>
      <c r="Q393" s="103"/>
      <c r="R393" s="103"/>
      <c r="S393" s="103"/>
    </row>
    <row r="394" spans="1:19" ht="15.95" customHeight="1">
      <c r="A394" s="9"/>
      <c r="B394" s="9"/>
      <c r="C394" s="9"/>
      <c r="D394" s="9"/>
      <c r="E394" s="9"/>
      <c r="F394" s="9"/>
      <c r="G394" s="103"/>
      <c r="H394" s="103"/>
      <c r="I394" s="103"/>
      <c r="J394" s="103"/>
      <c r="K394" s="103"/>
      <c r="L394" s="103"/>
      <c r="M394" s="103"/>
      <c r="N394" s="103"/>
      <c r="O394" s="103"/>
      <c r="P394" s="103"/>
      <c r="Q394" s="103"/>
      <c r="R394" s="103"/>
      <c r="S394" s="103"/>
    </row>
    <row r="395" spans="1:19" ht="15.95" customHeight="1">
      <c r="A395" s="9"/>
      <c r="B395" s="9"/>
      <c r="C395" s="9"/>
      <c r="D395" s="9"/>
      <c r="E395" s="9"/>
      <c r="F395" s="9"/>
      <c r="G395" s="103"/>
      <c r="H395" s="103"/>
      <c r="I395" s="103"/>
      <c r="J395" s="103"/>
      <c r="K395" s="103"/>
      <c r="L395" s="103"/>
      <c r="M395" s="103"/>
      <c r="N395" s="103"/>
      <c r="O395" s="103"/>
      <c r="P395" s="103"/>
      <c r="Q395" s="103"/>
      <c r="R395" s="103"/>
      <c r="S395" s="103"/>
    </row>
    <row r="396" spans="1:19" ht="15.95" customHeight="1">
      <c r="A396" s="9"/>
      <c r="B396" s="9"/>
      <c r="C396" s="9"/>
      <c r="D396" s="9"/>
      <c r="E396" s="9"/>
      <c r="F396" s="9"/>
      <c r="G396" s="103"/>
      <c r="H396" s="103"/>
      <c r="I396" s="103"/>
      <c r="J396" s="103"/>
      <c r="K396" s="103"/>
      <c r="L396" s="103"/>
      <c r="M396" s="103"/>
      <c r="N396" s="103"/>
      <c r="O396" s="103"/>
      <c r="P396" s="103"/>
      <c r="Q396" s="103"/>
      <c r="R396" s="103"/>
      <c r="S396" s="103"/>
    </row>
    <row r="397" spans="1:19" ht="15.95" customHeight="1">
      <c r="A397" s="9"/>
      <c r="B397" s="9"/>
      <c r="C397" s="9"/>
      <c r="D397" s="9"/>
      <c r="E397" s="9"/>
      <c r="F397" s="9"/>
      <c r="G397" s="103"/>
      <c r="H397" s="103"/>
      <c r="I397" s="103"/>
      <c r="J397" s="103"/>
      <c r="K397" s="103"/>
      <c r="L397" s="103"/>
      <c r="M397" s="103"/>
      <c r="N397" s="103"/>
      <c r="O397" s="103"/>
      <c r="P397" s="103"/>
      <c r="Q397" s="103"/>
      <c r="R397" s="103"/>
      <c r="S397" s="103"/>
    </row>
    <row r="398" spans="1:19" ht="15.95" customHeight="1">
      <c r="A398" s="9"/>
      <c r="B398" s="9"/>
      <c r="C398" s="9"/>
      <c r="D398" s="9"/>
      <c r="E398" s="9"/>
      <c r="F398" s="9"/>
      <c r="G398" s="103"/>
      <c r="H398" s="103"/>
      <c r="I398" s="103"/>
      <c r="J398" s="103"/>
      <c r="K398" s="103"/>
      <c r="L398" s="103"/>
      <c r="M398" s="103"/>
      <c r="N398" s="103"/>
      <c r="O398" s="103"/>
      <c r="P398" s="103"/>
      <c r="Q398" s="103"/>
      <c r="R398" s="103"/>
      <c r="S398" s="103"/>
    </row>
    <row r="399" spans="1:19" ht="15.95" customHeight="1">
      <c r="A399" s="9"/>
      <c r="B399" s="9"/>
      <c r="C399" s="9"/>
      <c r="D399" s="9"/>
      <c r="E399" s="9"/>
      <c r="F399" s="9"/>
      <c r="G399" s="103"/>
      <c r="H399" s="103"/>
      <c r="I399" s="103"/>
      <c r="J399" s="103"/>
      <c r="K399" s="103"/>
      <c r="L399" s="103"/>
      <c r="M399" s="103"/>
      <c r="N399" s="103"/>
      <c r="O399" s="103"/>
      <c r="P399" s="103"/>
      <c r="Q399" s="103"/>
      <c r="R399" s="103"/>
      <c r="S399" s="103"/>
    </row>
    <row r="400" spans="1:19" ht="15.95" customHeight="1">
      <c r="A400" s="9"/>
      <c r="B400" s="9"/>
      <c r="C400" s="9"/>
      <c r="D400" s="9"/>
      <c r="E400" s="9"/>
      <c r="F400" s="9"/>
      <c r="G400" s="103"/>
      <c r="H400" s="103"/>
      <c r="I400" s="103"/>
      <c r="J400" s="103"/>
      <c r="K400" s="103"/>
      <c r="L400" s="103"/>
      <c r="M400" s="103"/>
      <c r="N400" s="103"/>
      <c r="O400" s="103"/>
      <c r="P400" s="103"/>
      <c r="Q400" s="103"/>
      <c r="R400" s="103"/>
      <c r="S400" s="103"/>
    </row>
    <row r="401" spans="1:19" ht="15.95" customHeight="1">
      <c r="A401" s="9"/>
      <c r="B401" s="9"/>
      <c r="C401" s="9"/>
      <c r="D401" s="9"/>
      <c r="E401" s="9"/>
      <c r="F401" s="9"/>
      <c r="G401" s="103"/>
      <c r="H401" s="103"/>
      <c r="I401" s="103"/>
      <c r="J401" s="103"/>
      <c r="K401" s="103"/>
      <c r="L401" s="103"/>
      <c r="M401" s="103"/>
      <c r="N401" s="103"/>
      <c r="O401" s="103"/>
      <c r="P401" s="103"/>
      <c r="Q401" s="103"/>
      <c r="R401" s="103"/>
      <c r="S401" s="103"/>
    </row>
    <row r="402" spans="1:19" ht="15.95" customHeight="1">
      <c r="A402" s="9"/>
      <c r="B402" s="9"/>
      <c r="C402" s="9"/>
      <c r="D402" s="9"/>
      <c r="E402" s="9"/>
      <c r="F402" s="9"/>
      <c r="G402" s="103"/>
      <c r="H402" s="103"/>
      <c r="I402" s="103"/>
      <c r="J402" s="103"/>
      <c r="K402" s="103"/>
      <c r="L402" s="103"/>
      <c r="M402" s="103"/>
      <c r="N402" s="103"/>
      <c r="O402" s="103"/>
      <c r="P402" s="103"/>
      <c r="Q402" s="103"/>
      <c r="R402" s="103"/>
      <c r="S402" s="103"/>
    </row>
    <row r="403" spans="1:19" ht="15.95" customHeight="1">
      <c r="A403" s="9"/>
      <c r="B403" s="9"/>
      <c r="C403" s="9"/>
      <c r="D403" s="9"/>
      <c r="E403" s="9"/>
      <c r="F403" s="9"/>
      <c r="G403" s="103"/>
      <c r="H403" s="103"/>
      <c r="I403" s="103"/>
      <c r="J403" s="103"/>
      <c r="K403" s="103"/>
      <c r="L403" s="103"/>
      <c r="M403" s="103"/>
      <c r="N403" s="103"/>
      <c r="O403" s="103"/>
      <c r="P403" s="103"/>
      <c r="Q403" s="103"/>
      <c r="R403" s="103"/>
      <c r="S403" s="103"/>
    </row>
    <row r="404" spans="1:19" ht="15.95" customHeight="1">
      <c r="A404" s="9"/>
      <c r="B404" s="9"/>
      <c r="C404" s="9"/>
      <c r="D404" s="9"/>
      <c r="E404" s="9"/>
      <c r="F404" s="9"/>
      <c r="G404" s="103"/>
      <c r="H404" s="103"/>
      <c r="I404" s="103"/>
      <c r="J404" s="103"/>
      <c r="K404" s="103"/>
      <c r="L404" s="103"/>
      <c r="M404" s="103"/>
      <c r="N404" s="103"/>
      <c r="O404" s="103"/>
      <c r="P404" s="103"/>
      <c r="Q404" s="103"/>
      <c r="R404" s="103"/>
      <c r="S404" s="103"/>
    </row>
    <row r="405" spans="1:19" ht="15.95" customHeight="1">
      <c r="A405" s="9"/>
      <c r="B405" s="9"/>
      <c r="C405" s="9"/>
      <c r="D405" s="9"/>
      <c r="E405" s="9"/>
      <c r="F405" s="9"/>
      <c r="G405" s="103"/>
      <c r="H405" s="103"/>
      <c r="I405" s="103"/>
      <c r="J405" s="103"/>
      <c r="K405" s="103"/>
      <c r="L405" s="103"/>
      <c r="M405" s="103"/>
      <c r="N405" s="103"/>
      <c r="O405" s="103"/>
      <c r="P405" s="103"/>
      <c r="Q405" s="103"/>
      <c r="R405" s="103"/>
      <c r="S405" s="103"/>
    </row>
    <row r="406" spans="1:19" ht="15.95" customHeight="1">
      <c r="A406" s="9"/>
      <c r="B406" s="9"/>
      <c r="C406" s="9"/>
      <c r="D406" s="9"/>
      <c r="E406" s="9"/>
      <c r="F406" s="9"/>
      <c r="G406" s="103"/>
      <c r="H406" s="103"/>
      <c r="I406" s="103"/>
      <c r="J406" s="103"/>
      <c r="K406" s="103"/>
      <c r="L406" s="103"/>
      <c r="M406" s="103"/>
      <c r="N406" s="103"/>
      <c r="O406" s="103"/>
      <c r="P406" s="103"/>
      <c r="Q406" s="103"/>
      <c r="R406" s="103"/>
      <c r="S406" s="103"/>
    </row>
    <row r="407" spans="1:19" ht="15.95" customHeight="1">
      <c r="A407" s="9"/>
      <c r="B407" s="9"/>
      <c r="C407" s="9"/>
      <c r="D407" s="9"/>
      <c r="E407" s="9"/>
      <c r="F407" s="9"/>
      <c r="G407" s="103"/>
      <c r="H407" s="103"/>
      <c r="I407" s="103"/>
      <c r="J407" s="103"/>
      <c r="K407" s="103"/>
      <c r="L407" s="103"/>
      <c r="M407" s="103"/>
      <c r="N407" s="103"/>
      <c r="O407" s="103"/>
      <c r="P407" s="103"/>
      <c r="Q407" s="103"/>
      <c r="R407" s="103"/>
      <c r="S407" s="103"/>
    </row>
    <row r="408" spans="1:19" ht="15.95" customHeight="1">
      <c r="A408" s="9"/>
      <c r="B408" s="9"/>
      <c r="C408" s="9"/>
      <c r="D408" s="9"/>
      <c r="E408" s="9"/>
      <c r="F408" s="9"/>
      <c r="G408" s="103"/>
      <c r="H408" s="103"/>
      <c r="I408" s="103"/>
      <c r="J408" s="103"/>
      <c r="K408" s="103"/>
      <c r="L408" s="103"/>
      <c r="M408" s="103"/>
      <c r="N408" s="103"/>
      <c r="O408" s="103"/>
      <c r="P408" s="103"/>
      <c r="Q408" s="103"/>
      <c r="R408" s="103"/>
      <c r="S408" s="103"/>
    </row>
    <row r="409" spans="1:19" ht="15.95" customHeight="1">
      <c r="A409" s="9"/>
      <c r="B409" s="9"/>
      <c r="C409" s="9"/>
      <c r="D409" s="9"/>
      <c r="E409" s="9"/>
      <c r="F409" s="9"/>
      <c r="G409" s="103"/>
      <c r="H409" s="103"/>
      <c r="I409" s="103"/>
      <c r="J409" s="103"/>
      <c r="K409" s="103"/>
      <c r="L409" s="103"/>
      <c r="M409" s="103"/>
      <c r="N409" s="103"/>
      <c r="O409" s="103"/>
      <c r="P409" s="103"/>
      <c r="Q409" s="103"/>
      <c r="R409" s="103"/>
      <c r="S409" s="103"/>
    </row>
    <row r="410" spans="1:19" ht="15.95" customHeight="1">
      <c r="A410" s="9"/>
      <c r="B410" s="9"/>
      <c r="C410" s="9"/>
      <c r="D410" s="9"/>
      <c r="E410" s="9"/>
      <c r="F410" s="9"/>
      <c r="G410" s="103"/>
      <c r="H410" s="103"/>
      <c r="I410" s="103"/>
      <c r="J410" s="103"/>
      <c r="K410" s="103"/>
      <c r="L410" s="103"/>
      <c r="M410" s="103"/>
      <c r="N410" s="103"/>
      <c r="O410" s="103"/>
      <c r="P410" s="103"/>
      <c r="Q410" s="103"/>
      <c r="R410" s="103"/>
      <c r="S410" s="103"/>
    </row>
    <row r="411" spans="1:19" ht="15.95" customHeight="1">
      <c r="A411" s="9"/>
      <c r="B411" s="9"/>
      <c r="C411" s="9"/>
      <c r="D411" s="9"/>
      <c r="E411" s="9"/>
      <c r="F411" s="9"/>
      <c r="G411" s="103"/>
      <c r="H411" s="103"/>
      <c r="I411" s="103"/>
      <c r="J411" s="103"/>
      <c r="K411" s="103"/>
      <c r="L411" s="103"/>
      <c r="M411" s="103"/>
      <c r="N411" s="103"/>
      <c r="O411" s="103"/>
      <c r="P411" s="103"/>
      <c r="Q411" s="103"/>
      <c r="R411" s="103"/>
      <c r="S411" s="103"/>
    </row>
    <row r="412" spans="1:19" ht="15.95" customHeight="1">
      <c r="A412" s="9"/>
      <c r="B412" s="9"/>
      <c r="C412" s="9"/>
      <c r="D412" s="9"/>
      <c r="E412" s="9"/>
      <c r="F412" s="9"/>
      <c r="G412" s="103"/>
      <c r="H412" s="103"/>
      <c r="I412" s="103"/>
      <c r="J412" s="103"/>
      <c r="K412" s="103"/>
      <c r="L412" s="103"/>
      <c r="M412" s="103"/>
      <c r="N412" s="103"/>
      <c r="O412" s="103"/>
      <c r="P412" s="103"/>
      <c r="Q412" s="103"/>
      <c r="R412" s="103"/>
      <c r="S412" s="103"/>
    </row>
    <row r="413" spans="1:19" ht="15.95" customHeight="1">
      <c r="A413" s="9"/>
      <c r="B413" s="9"/>
      <c r="C413" s="9"/>
      <c r="D413" s="9"/>
      <c r="E413" s="9"/>
      <c r="F413" s="9"/>
      <c r="G413" s="103"/>
      <c r="H413" s="103"/>
      <c r="I413" s="103"/>
      <c r="J413" s="103"/>
      <c r="K413" s="103"/>
      <c r="L413" s="103"/>
      <c r="M413" s="103"/>
      <c r="N413" s="103"/>
      <c r="O413" s="103"/>
      <c r="P413" s="103"/>
      <c r="Q413" s="103"/>
      <c r="R413" s="103"/>
      <c r="S413" s="103"/>
    </row>
    <row r="414" spans="1:19" ht="15.95" customHeight="1">
      <c r="A414" s="9"/>
      <c r="B414" s="9"/>
      <c r="C414" s="9"/>
      <c r="D414" s="9"/>
      <c r="E414" s="9"/>
      <c r="F414" s="9"/>
      <c r="G414" s="103"/>
      <c r="H414" s="103"/>
      <c r="I414" s="103"/>
      <c r="J414" s="103"/>
      <c r="K414" s="103"/>
      <c r="L414" s="103"/>
      <c r="M414" s="103"/>
      <c r="N414" s="103"/>
      <c r="O414" s="103"/>
      <c r="P414" s="103"/>
      <c r="Q414" s="103"/>
      <c r="R414" s="103"/>
      <c r="S414" s="103"/>
    </row>
    <row r="415" spans="1:19" ht="15.95" customHeight="1">
      <c r="A415" s="9"/>
      <c r="B415" s="9"/>
      <c r="C415" s="9"/>
      <c r="D415" s="9"/>
      <c r="E415" s="9"/>
      <c r="F415" s="9"/>
      <c r="G415" s="103"/>
      <c r="H415" s="103"/>
      <c r="I415" s="103"/>
      <c r="J415" s="103"/>
      <c r="K415" s="103"/>
      <c r="L415" s="103"/>
      <c r="M415" s="103"/>
      <c r="N415" s="103"/>
      <c r="O415" s="103"/>
      <c r="P415" s="103"/>
      <c r="Q415" s="103"/>
      <c r="R415" s="103"/>
      <c r="S415" s="103"/>
    </row>
    <row r="416" spans="1:19" ht="15.95" customHeight="1">
      <c r="A416" s="9"/>
      <c r="B416" s="9"/>
      <c r="C416" s="9"/>
      <c r="D416" s="9"/>
      <c r="E416" s="9"/>
      <c r="F416" s="9"/>
      <c r="G416" s="103"/>
      <c r="H416" s="103"/>
      <c r="I416" s="103"/>
      <c r="J416" s="103"/>
      <c r="K416" s="103"/>
      <c r="L416" s="103"/>
      <c r="M416" s="103"/>
      <c r="N416" s="103"/>
      <c r="O416" s="103"/>
      <c r="P416" s="103"/>
      <c r="Q416" s="103"/>
      <c r="R416" s="103"/>
      <c r="S416" s="103"/>
    </row>
    <row r="417" spans="1:19" ht="15.95" customHeight="1">
      <c r="A417" s="9"/>
      <c r="B417" s="9"/>
      <c r="C417" s="9"/>
      <c r="D417" s="9"/>
      <c r="E417" s="9"/>
      <c r="F417" s="9"/>
      <c r="G417" s="103"/>
      <c r="H417" s="103"/>
      <c r="I417" s="103"/>
      <c r="J417" s="103"/>
      <c r="K417" s="103"/>
      <c r="L417" s="103"/>
      <c r="M417" s="103"/>
      <c r="N417" s="103"/>
      <c r="O417" s="103"/>
      <c r="P417" s="103"/>
      <c r="Q417" s="103"/>
      <c r="R417" s="103"/>
      <c r="S417" s="103"/>
    </row>
    <row r="418" spans="1:19" ht="15.95" customHeight="1">
      <c r="A418" s="9"/>
      <c r="B418" s="9"/>
      <c r="C418" s="9"/>
      <c r="D418" s="9"/>
      <c r="E418" s="9"/>
      <c r="F418" s="9"/>
      <c r="G418" s="103"/>
      <c r="H418" s="103"/>
      <c r="I418" s="103"/>
      <c r="J418" s="103"/>
      <c r="K418" s="103"/>
      <c r="L418" s="103"/>
      <c r="M418" s="103"/>
      <c r="N418" s="103"/>
      <c r="O418" s="103"/>
      <c r="P418" s="103"/>
      <c r="Q418" s="103"/>
      <c r="R418" s="103"/>
      <c r="S418" s="103"/>
    </row>
    <row r="419" spans="1:19" ht="15.95" customHeight="1">
      <c r="A419" s="9"/>
      <c r="B419" s="9"/>
      <c r="C419" s="9"/>
      <c r="D419" s="9"/>
      <c r="E419" s="9"/>
      <c r="F419" s="9"/>
      <c r="G419" s="103"/>
      <c r="H419" s="103"/>
      <c r="I419" s="103"/>
      <c r="J419" s="103"/>
      <c r="K419" s="103"/>
      <c r="L419" s="103"/>
      <c r="M419" s="103"/>
      <c r="N419" s="103"/>
      <c r="O419" s="103"/>
      <c r="P419" s="103"/>
      <c r="Q419" s="103"/>
      <c r="R419" s="103"/>
      <c r="S419" s="103"/>
    </row>
    <row r="420" spans="1:19" ht="15.95" customHeight="1">
      <c r="A420" s="9"/>
      <c r="B420" s="9"/>
      <c r="C420" s="9"/>
      <c r="D420" s="9"/>
      <c r="E420" s="9"/>
      <c r="F420" s="9"/>
      <c r="G420" s="103"/>
      <c r="H420" s="103"/>
      <c r="I420" s="103"/>
      <c r="J420" s="103"/>
      <c r="K420" s="103"/>
      <c r="L420" s="103"/>
      <c r="M420" s="103"/>
      <c r="N420" s="103"/>
      <c r="O420" s="103"/>
      <c r="P420" s="103"/>
      <c r="Q420" s="103"/>
      <c r="R420" s="103"/>
      <c r="S420" s="103"/>
    </row>
    <row r="421" spans="1:19" ht="15.95" customHeight="1">
      <c r="A421" s="9"/>
      <c r="B421" s="9"/>
      <c r="C421" s="9"/>
      <c r="D421" s="9"/>
      <c r="E421" s="9"/>
      <c r="F421" s="9"/>
      <c r="G421" s="103"/>
      <c r="H421" s="103"/>
      <c r="I421" s="103"/>
      <c r="J421" s="103"/>
      <c r="K421" s="103"/>
      <c r="L421" s="103"/>
      <c r="M421" s="103"/>
      <c r="N421" s="103"/>
      <c r="O421" s="103"/>
      <c r="P421" s="103"/>
      <c r="Q421" s="103"/>
      <c r="R421" s="103"/>
      <c r="S421" s="103"/>
    </row>
    <row r="422" spans="1:19" ht="15.95" customHeight="1">
      <c r="A422" s="9"/>
      <c r="B422" s="9"/>
      <c r="C422" s="9"/>
      <c r="D422" s="9"/>
      <c r="E422" s="9"/>
      <c r="F422" s="9"/>
      <c r="G422" s="103"/>
      <c r="H422" s="103"/>
      <c r="I422" s="103"/>
      <c r="J422" s="103"/>
      <c r="K422" s="103"/>
      <c r="L422" s="103"/>
      <c r="M422" s="103"/>
      <c r="N422" s="103"/>
      <c r="O422" s="103"/>
      <c r="P422" s="103"/>
      <c r="Q422" s="103"/>
      <c r="R422" s="103"/>
      <c r="S422" s="103"/>
    </row>
    <row r="423" spans="1:19" ht="15.95" customHeight="1">
      <c r="A423" s="9"/>
      <c r="B423" s="9"/>
      <c r="C423" s="9"/>
      <c r="D423" s="9"/>
      <c r="E423" s="9"/>
      <c r="F423" s="9"/>
      <c r="G423" s="103"/>
      <c r="H423" s="103"/>
      <c r="I423" s="103"/>
      <c r="J423" s="103"/>
      <c r="K423" s="103"/>
      <c r="L423" s="103"/>
      <c r="M423" s="103"/>
      <c r="N423" s="103"/>
      <c r="O423" s="103"/>
      <c r="P423" s="103"/>
      <c r="Q423" s="103"/>
      <c r="R423" s="103"/>
      <c r="S423" s="103"/>
    </row>
    <row r="424" spans="1:19" ht="15.95" customHeight="1">
      <c r="A424" s="9"/>
      <c r="B424" s="9"/>
      <c r="C424" s="9"/>
      <c r="D424" s="9"/>
      <c r="E424" s="9"/>
      <c r="F424" s="9"/>
      <c r="G424" s="103"/>
      <c r="H424" s="103"/>
      <c r="I424" s="103"/>
      <c r="J424" s="103"/>
      <c r="K424" s="103"/>
      <c r="L424" s="103"/>
      <c r="M424" s="103"/>
      <c r="N424" s="103"/>
      <c r="O424" s="103"/>
      <c r="P424" s="103"/>
      <c r="Q424" s="103"/>
      <c r="R424" s="103"/>
      <c r="S424" s="103"/>
    </row>
    <row r="425" spans="1:19" ht="15.95" customHeight="1">
      <c r="A425" s="9"/>
      <c r="B425" s="9"/>
      <c r="C425" s="9"/>
      <c r="D425" s="9"/>
      <c r="E425" s="9"/>
      <c r="F425" s="9"/>
      <c r="G425" s="103"/>
      <c r="H425" s="103"/>
      <c r="I425" s="103"/>
      <c r="J425" s="103"/>
      <c r="K425" s="103"/>
      <c r="L425" s="103"/>
      <c r="M425" s="103"/>
      <c r="N425" s="103"/>
      <c r="O425" s="103"/>
      <c r="P425" s="103"/>
      <c r="Q425" s="103"/>
      <c r="R425" s="103"/>
      <c r="S425" s="103"/>
    </row>
    <row r="426" spans="1:19" ht="15.95" customHeight="1">
      <c r="A426" s="9"/>
      <c r="B426" s="9"/>
      <c r="C426" s="9"/>
      <c r="D426" s="9"/>
      <c r="E426" s="9"/>
      <c r="F426" s="9"/>
      <c r="G426" s="103"/>
      <c r="H426" s="103"/>
      <c r="I426" s="103"/>
      <c r="J426" s="103"/>
      <c r="K426" s="103"/>
      <c r="L426" s="103"/>
      <c r="M426" s="103"/>
      <c r="N426" s="103"/>
      <c r="O426" s="103"/>
      <c r="P426" s="103"/>
      <c r="Q426" s="103"/>
      <c r="R426" s="103"/>
      <c r="S426" s="103"/>
    </row>
    <row r="427" spans="1:19" ht="15.95" customHeight="1">
      <c r="A427" s="9"/>
      <c r="B427" s="9"/>
      <c r="C427" s="9"/>
      <c r="D427" s="9"/>
      <c r="E427" s="9"/>
      <c r="F427" s="9"/>
      <c r="G427" s="103"/>
      <c r="H427" s="103"/>
      <c r="I427" s="103"/>
      <c r="J427" s="103"/>
      <c r="K427" s="103"/>
      <c r="L427" s="103"/>
      <c r="M427" s="103"/>
      <c r="N427" s="103"/>
      <c r="O427" s="103"/>
      <c r="P427" s="103"/>
      <c r="Q427" s="103"/>
      <c r="R427" s="103"/>
      <c r="S427" s="103"/>
    </row>
    <row r="428" spans="1:19" ht="15.95" customHeight="1">
      <c r="A428" s="9"/>
      <c r="B428" s="9"/>
      <c r="C428" s="9"/>
      <c r="D428" s="9"/>
      <c r="E428" s="9"/>
      <c r="F428" s="9"/>
      <c r="G428" s="103"/>
      <c r="H428" s="103"/>
      <c r="I428" s="103"/>
      <c r="J428" s="103"/>
      <c r="K428" s="103"/>
      <c r="L428" s="103"/>
      <c r="M428" s="103"/>
      <c r="N428" s="103"/>
      <c r="O428" s="103"/>
      <c r="P428" s="103"/>
      <c r="Q428" s="103"/>
      <c r="R428" s="103"/>
      <c r="S428" s="103"/>
    </row>
    <row r="429" spans="1:19" ht="15.95" customHeight="1">
      <c r="A429" s="9"/>
      <c r="B429" s="9"/>
      <c r="C429" s="9"/>
      <c r="D429" s="9"/>
      <c r="E429" s="9"/>
      <c r="F429" s="9"/>
      <c r="G429" s="103"/>
      <c r="H429" s="103"/>
      <c r="I429" s="103"/>
      <c r="J429" s="103"/>
      <c r="K429" s="103"/>
      <c r="L429" s="103"/>
      <c r="M429" s="103"/>
      <c r="N429" s="103"/>
      <c r="O429" s="103"/>
      <c r="P429" s="103"/>
      <c r="Q429" s="103"/>
      <c r="R429" s="103"/>
      <c r="S429" s="103"/>
    </row>
    <row r="430" spans="1:19" ht="15.95" customHeight="1">
      <c r="A430" s="9"/>
      <c r="B430" s="9"/>
      <c r="C430" s="9"/>
      <c r="D430" s="9"/>
      <c r="E430" s="9"/>
      <c r="F430" s="9"/>
      <c r="G430" s="103"/>
      <c r="H430" s="103"/>
      <c r="I430" s="103"/>
      <c r="J430" s="103"/>
      <c r="K430" s="103"/>
      <c r="L430" s="103"/>
      <c r="M430" s="103"/>
      <c r="N430" s="103"/>
      <c r="O430" s="103"/>
      <c r="P430" s="103"/>
      <c r="Q430" s="103"/>
      <c r="R430" s="103"/>
      <c r="S430" s="103"/>
    </row>
    <row r="431" spans="1:19" ht="15.95" customHeight="1">
      <c r="A431" s="9"/>
      <c r="B431" s="9"/>
      <c r="C431" s="9"/>
      <c r="D431" s="9"/>
      <c r="E431" s="9"/>
      <c r="F431" s="9"/>
      <c r="G431" s="103"/>
      <c r="H431" s="103"/>
      <c r="I431" s="103"/>
      <c r="J431" s="103"/>
      <c r="K431" s="103"/>
      <c r="L431" s="103"/>
      <c r="M431" s="103"/>
      <c r="N431" s="103"/>
      <c r="O431" s="103"/>
      <c r="P431" s="103"/>
      <c r="Q431" s="103"/>
      <c r="R431" s="103"/>
      <c r="S431" s="103"/>
    </row>
    <row r="432" spans="1:19" ht="15.95" customHeight="1">
      <c r="A432" s="9"/>
      <c r="B432" s="9"/>
      <c r="C432" s="9"/>
      <c r="D432" s="9"/>
      <c r="E432" s="9"/>
      <c r="F432" s="9"/>
      <c r="G432" s="103"/>
      <c r="H432" s="103"/>
      <c r="I432" s="103"/>
      <c r="J432" s="103"/>
      <c r="K432" s="103"/>
      <c r="L432" s="103"/>
      <c r="M432" s="103"/>
      <c r="N432" s="103"/>
      <c r="O432" s="103"/>
      <c r="P432" s="103"/>
      <c r="Q432" s="103"/>
      <c r="R432" s="103"/>
      <c r="S432" s="103"/>
    </row>
    <row r="433" spans="1:19" ht="15.95" customHeight="1">
      <c r="A433" s="9"/>
      <c r="B433" s="9"/>
      <c r="C433" s="9"/>
      <c r="D433" s="9"/>
      <c r="E433" s="9"/>
      <c r="F433" s="9"/>
      <c r="G433" s="103"/>
      <c r="H433" s="103"/>
      <c r="I433" s="103"/>
      <c r="J433" s="103"/>
      <c r="K433" s="103"/>
      <c r="L433" s="103"/>
      <c r="M433" s="103"/>
      <c r="N433" s="103"/>
      <c r="O433" s="103"/>
      <c r="P433" s="103"/>
      <c r="Q433" s="103"/>
      <c r="R433" s="103"/>
      <c r="S433" s="103"/>
    </row>
    <row r="434" spans="1:19" ht="15.95" customHeight="1">
      <c r="A434" s="9"/>
      <c r="B434" s="9"/>
      <c r="C434" s="9"/>
      <c r="D434" s="9"/>
      <c r="E434" s="9"/>
      <c r="F434" s="9"/>
      <c r="G434" s="103"/>
      <c r="H434" s="103"/>
      <c r="I434" s="103"/>
      <c r="J434" s="103"/>
      <c r="K434" s="103"/>
      <c r="L434" s="103"/>
      <c r="M434" s="103"/>
      <c r="N434" s="103"/>
      <c r="O434" s="103"/>
      <c r="P434" s="103"/>
      <c r="Q434" s="103"/>
      <c r="R434" s="103"/>
      <c r="S434" s="103"/>
    </row>
    <row r="435" spans="1:19" ht="15.95" customHeight="1">
      <c r="A435" s="9"/>
      <c r="B435" s="9"/>
      <c r="C435" s="9"/>
      <c r="D435" s="9"/>
      <c r="E435" s="9"/>
      <c r="F435" s="9"/>
      <c r="G435" s="103"/>
      <c r="H435" s="103"/>
      <c r="I435" s="103"/>
      <c r="J435" s="103"/>
      <c r="K435" s="103"/>
      <c r="L435" s="103"/>
      <c r="M435" s="103"/>
      <c r="N435" s="103"/>
      <c r="O435" s="103"/>
      <c r="P435" s="103"/>
      <c r="Q435" s="103"/>
      <c r="R435" s="103"/>
      <c r="S435" s="103"/>
    </row>
    <row r="436" spans="1:19" ht="15.95" customHeight="1">
      <c r="A436" s="9"/>
      <c r="B436" s="9"/>
      <c r="C436" s="9"/>
      <c r="D436" s="9"/>
      <c r="E436" s="9"/>
      <c r="F436" s="9"/>
      <c r="G436" s="103"/>
      <c r="H436" s="103"/>
      <c r="I436" s="103"/>
      <c r="J436" s="103"/>
      <c r="K436" s="103"/>
      <c r="L436" s="103"/>
      <c r="M436" s="103"/>
      <c r="N436" s="103"/>
      <c r="O436" s="103"/>
      <c r="P436" s="103"/>
      <c r="Q436" s="103"/>
      <c r="R436" s="103"/>
      <c r="S436" s="103"/>
    </row>
    <row r="437" spans="1:19" ht="15.95" customHeight="1">
      <c r="A437" s="9"/>
      <c r="B437" s="9"/>
      <c r="C437" s="9"/>
      <c r="D437" s="9"/>
      <c r="E437" s="9"/>
      <c r="F437" s="9"/>
      <c r="G437" s="103"/>
      <c r="H437" s="103"/>
      <c r="I437" s="103"/>
      <c r="J437" s="103"/>
      <c r="K437" s="103"/>
      <c r="L437" s="103"/>
      <c r="M437" s="103"/>
      <c r="N437" s="103"/>
      <c r="O437" s="103"/>
      <c r="P437" s="103"/>
      <c r="Q437" s="103"/>
      <c r="R437" s="103"/>
      <c r="S437" s="103"/>
    </row>
    <row r="438" spans="1:19" ht="15.95" customHeight="1">
      <c r="A438" s="9"/>
      <c r="B438" s="9"/>
      <c r="C438" s="9"/>
      <c r="D438" s="9"/>
      <c r="E438" s="9"/>
      <c r="F438" s="9"/>
      <c r="G438" s="103"/>
      <c r="H438" s="103"/>
      <c r="I438" s="103"/>
      <c r="J438" s="103"/>
      <c r="K438" s="103"/>
      <c r="L438" s="103"/>
      <c r="M438" s="103"/>
      <c r="N438" s="103"/>
      <c r="O438" s="103"/>
      <c r="P438" s="103"/>
      <c r="Q438" s="103"/>
      <c r="R438" s="103"/>
      <c r="S438" s="103"/>
    </row>
    <row r="439" spans="1:19" ht="15.95" customHeight="1">
      <c r="A439" s="9"/>
      <c r="B439" s="9"/>
      <c r="C439" s="9"/>
      <c r="D439" s="9"/>
      <c r="E439" s="9"/>
      <c r="F439" s="9"/>
      <c r="G439" s="103"/>
      <c r="H439" s="103"/>
      <c r="I439" s="103"/>
      <c r="J439" s="103"/>
      <c r="K439" s="103"/>
      <c r="L439" s="103"/>
      <c r="M439" s="103"/>
      <c r="N439" s="103"/>
      <c r="O439" s="103"/>
      <c r="P439" s="103"/>
      <c r="Q439" s="103"/>
      <c r="R439" s="103"/>
      <c r="S439" s="103"/>
    </row>
    <row r="440" spans="1:19" ht="15.95" customHeight="1">
      <c r="A440" s="9"/>
      <c r="B440" s="9"/>
      <c r="C440" s="9"/>
      <c r="D440" s="9"/>
      <c r="E440" s="9"/>
      <c r="F440" s="9"/>
      <c r="G440" s="103"/>
      <c r="H440" s="103"/>
      <c r="I440" s="103"/>
      <c r="J440" s="103"/>
      <c r="K440" s="103"/>
      <c r="L440" s="103"/>
      <c r="M440" s="103"/>
      <c r="N440" s="103"/>
      <c r="O440" s="103"/>
      <c r="P440" s="103"/>
      <c r="Q440" s="103"/>
      <c r="R440" s="103"/>
      <c r="S440" s="103"/>
    </row>
    <row r="441" spans="1:19" ht="15.95" customHeight="1">
      <c r="A441" s="9"/>
      <c r="B441" s="9"/>
      <c r="C441" s="9"/>
      <c r="D441" s="9"/>
      <c r="E441" s="9"/>
      <c r="F441" s="9"/>
      <c r="G441" s="103"/>
      <c r="H441" s="103"/>
      <c r="I441" s="103"/>
      <c r="J441" s="103"/>
      <c r="K441" s="103"/>
      <c r="L441" s="103"/>
      <c r="M441" s="103"/>
      <c r="N441" s="103"/>
      <c r="O441" s="103"/>
      <c r="P441" s="103"/>
      <c r="Q441" s="103"/>
      <c r="R441" s="103"/>
      <c r="S441" s="103"/>
    </row>
    <row r="442" spans="1:19" ht="15.95" customHeight="1">
      <c r="A442" s="9"/>
      <c r="B442" s="9"/>
      <c r="C442" s="9"/>
      <c r="D442" s="9"/>
      <c r="E442" s="9"/>
      <c r="F442" s="9"/>
      <c r="G442" s="103"/>
      <c r="H442" s="103"/>
      <c r="I442" s="103"/>
      <c r="J442" s="103"/>
      <c r="K442" s="103"/>
      <c r="L442" s="103"/>
      <c r="M442" s="103"/>
      <c r="N442" s="103"/>
      <c r="O442" s="103"/>
      <c r="P442" s="103"/>
      <c r="Q442" s="103"/>
      <c r="R442" s="103"/>
      <c r="S442" s="103"/>
    </row>
    <row r="443" spans="1:19" ht="15.95" customHeight="1">
      <c r="A443" s="9"/>
      <c r="B443" s="9"/>
      <c r="C443" s="9"/>
      <c r="D443" s="9"/>
      <c r="E443" s="9"/>
      <c r="F443" s="9"/>
      <c r="G443" s="103"/>
      <c r="H443" s="103"/>
      <c r="I443" s="103"/>
      <c r="J443" s="103"/>
      <c r="K443" s="103"/>
      <c r="L443" s="103"/>
      <c r="M443" s="103"/>
      <c r="N443" s="103"/>
      <c r="O443" s="103"/>
      <c r="P443" s="103"/>
      <c r="Q443" s="103"/>
      <c r="R443" s="103"/>
      <c r="S443" s="103"/>
    </row>
    <row r="444" spans="1:19" ht="15.95" customHeight="1">
      <c r="A444" s="9"/>
      <c r="B444" s="9"/>
      <c r="C444" s="9"/>
      <c r="D444" s="9"/>
      <c r="E444" s="9"/>
      <c r="F444" s="9"/>
      <c r="G444" s="103"/>
      <c r="H444" s="103"/>
      <c r="I444" s="103"/>
      <c r="J444" s="103"/>
      <c r="K444" s="103"/>
      <c r="L444" s="103"/>
      <c r="M444" s="103"/>
      <c r="N444" s="103"/>
      <c r="O444" s="103"/>
      <c r="P444" s="103"/>
      <c r="Q444" s="103"/>
      <c r="R444" s="103"/>
      <c r="S444" s="103"/>
    </row>
    <row r="445" spans="1:19" ht="15.95" customHeight="1">
      <c r="A445" s="9"/>
      <c r="B445" s="9"/>
      <c r="C445" s="9"/>
      <c r="D445" s="9"/>
      <c r="E445" s="9"/>
      <c r="F445" s="9"/>
      <c r="G445" s="103"/>
      <c r="H445" s="103"/>
      <c r="I445" s="103"/>
      <c r="J445" s="103"/>
      <c r="K445" s="103"/>
      <c r="L445" s="103"/>
      <c r="M445" s="103"/>
      <c r="N445" s="103"/>
      <c r="O445" s="103"/>
      <c r="P445" s="103"/>
      <c r="Q445" s="103"/>
      <c r="R445" s="103"/>
      <c r="S445" s="103"/>
    </row>
    <row r="446" spans="1:19" ht="15.95" customHeight="1">
      <c r="A446" s="9"/>
      <c r="B446" s="9"/>
      <c r="C446" s="9"/>
      <c r="D446" s="9"/>
      <c r="E446" s="9"/>
      <c r="F446" s="9"/>
      <c r="G446" s="103"/>
      <c r="H446" s="103"/>
      <c r="I446" s="103"/>
      <c r="J446" s="103"/>
      <c r="K446" s="103"/>
      <c r="L446" s="103"/>
      <c r="M446" s="103"/>
      <c r="N446" s="103"/>
      <c r="O446" s="103"/>
      <c r="P446" s="103"/>
      <c r="Q446" s="103"/>
      <c r="R446" s="103"/>
      <c r="S446" s="103"/>
    </row>
    <row r="447" spans="1:19" ht="15.95" customHeight="1">
      <c r="A447" s="9"/>
      <c r="B447" s="9"/>
      <c r="C447" s="9"/>
      <c r="D447" s="9"/>
      <c r="E447" s="9"/>
      <c r="F447" s="9"/>
      <c r="G447" s="103"/>
      <c r="H447" s="103"/>
      <c r="I447" s="103"/>
      <c r="J447" s="103"/>
      <c r="K447" s="103"/>
      <c r="L447" s="103"/>
      <c r="M447" s="103"/>
      <c r="N447" s="103"/>
      <c r="O447" s="103"/>
      <c r="P447" s="103"/>
      <c r="Q447" s="103"/>
      <c r="R447" s="103"/>
      <c r="S447" s="103"/>
    </row>
    <row r="448" spans="1:19" ht="15.95" customHeight="1">
      <c r="A448" s="9"/>
      <c r="B448" s="9"/>
      <c r="C448" s="9"/>
      <c r="D448" s="9"/>
      <c r="E448" s="9"/>
      <c r="F448" s="9"/>
      <c r="G448" s="103"/>
      <c r="H448" s="103"/>
      <c r="I448" s="103"/>
      <c r="J448" s="103"/>
      <c r="K448" s="103"/>
      <c r="L448" s="103"/>
      <c r="M448" s="103"/>
      <c r="N448" s="103"/>
      <c r="O448" s="103"/>
      <c r="P448" s="103"/>
      <c r="Q448" s="103"/>
      <c r="R448" s="103"/>
      <c r="S448" s="103"/>
    </row>
    <row r="449" spans="1:19" ht="15.95" customHeight="1">
      <c r="A449" s="9"/>
      <c r="B449" s="9"/>
      <c r="C449" s="9"/>
      <c r="D449" s="9"/>
      <c r="E449" s="9"/>
      <c r="F449" s="9"/>
      <c r="G449" s="103"/>
      <c r="H449" s="103"/>
      <c r="I449" s="103"/>
      <c r="J449" s="103"/>
      <c r="K449" s="103"/>
      <c r="L449" s="103"/>
      <c r="M449" s="103"/>
      <c r="N449" s="103"/>
      <c r="O449" s="103"/>
      <c r="P449" s="103"/>
      <c r="Q449" s="103"/>
      <c r="R449" s="103"/>
      <c r="S449" s="103"/>
    </row>
    <row r="450" spans="1:19" ht="15.95" customHeight="1">
      <c r="A450" s="9"/>
      <c r="B450" s="9"/>
      <c r="C450" s="9"/>
      <c r="D450" s="9"/>
      <c r="E450" s="9"/>
      <c r="F450" s="9"/>
      <c r="G450" s="103"/>
      <c r="H450" s="103"/>
      <c r="I450" s="103"/>
      <c r="J450" s="103"/>
      <c r="K450" s="103"/>
      <c r="L450" s="103"/>
      <c r="M450" s="103"/>
      <c r="N450" s="103"/>
      <c r="O450" s="103"/>
      <c r="P450" s="103"/>
      <c r="Q450" s="103"/>
      <c r="R450" s="103"/>
      <c r="S450" s="103"/>
    </row>
    <row r="451" spans="1:19" ht="15.95" customHeight="1">
      <c r="A451" s="9"/>
      <c r="B451" s="9"/>
      <c r="C451" s="9"/>
      <c r="D451" s="9"/>
      <c r="E451" s="9"/>
      <c r="F451" s="9"/>
      <c r="G451" s="103"/>
      <c r="H451" s="103"/>
      <c r="I451" s="103"/>
      <c r="J451" s="103"/>
      <c r="K451" s="103"/>
      <c r="L451" s="103"/>
      <c r="M451" s="103"/>
      <c r="N451" s="103"/>
      <c r="O451" s="103"/>
      <c r="P451" s="103"/>
      <c r="Q451" s="103"/>
      <c r="R451" s="103"/>
      <c r="S451" s="103"/>
    </row>
    <row r="452" spans="1:19" ht="15.95" customHeight="1">
      <c r="A452" s="9"/>
      <c r="B452" s="9"/>
      <c r="C452" s="9"/>
      <c r="D452" s="9"/>
      <c r="E452" s="9"/>
      <c r="F452" s="9"/>
      <c r="G452" s="103"/>
      <c r="H452" s="103"/>
      <c r="I452" s="103"/>
      <c r="J452" s="103"/>
      <c r="K452" s="103"/>
      <c r="L452" s="103"/>
      <c r="M452" s="103"/>
      <c r="N452" s="103"/>
      <c r="O452" s="103"/>
      <c r="P452" s="103"/>
      <c r="Q452" s="103"/>
      <c r="R452" s="103"/>
      <c r="S452" s="103"/>
    </row>
    <row r="453" spans="1:19" ht="15.95" customHeight="1">
      <c r="A453" s="9"/>
      <c r="B453" s="9"/>
      <c r="C453" s="9"/>
      <c r="D453" s="9"/>
      <c r="E453" s="9"/>
      <c r="F453" s="9"/>
      <c r="G453" s="103"/>
      <c r="H453" s="103"/>
      <c r="I453" s="103"/>
      <c r="J453" s="103"/>
      <c r="K453" s="103"/>
      <c r="L453" s="103"/>
      <c r="M453" s="103"/>
      <c r="N453" s="103"/>
      <c r="O453" s="103"/>
      <c r="P453" s="103"/>
      <c r="Q453" s="103"/>
      <c r="R453" s="103"/>
      <c r="S453" s="103"/>
    </row>
    <row r="454" spans="1:19" ht="15.95" customHeight="1">
      <c r="A454" s="9"/>
      <c r="B454" s="9"/>
      <c r="C454" s="9"/>
      <c r="D454" s="9"/>
      <c r="E454" s="9"/>
      <c r="F454" s="9"/>
      <c r="G454" s="103"/>
      <c r="H454" s="103"/>
      <c r="I454" s="103"/>
      <c r="J454" s="103"/>
      <c r="K454" s="103"/>
      <c r="L454" s="103"/>
      <c r="M454" s="103"/>
      <c r="N454" s="103"/>
      <c r="O454" s="103"/>
      <c r="P454" s="103"/>
      <c r="Q454" s="103"/>
      <c r="R454" s="103"/>
      <c r="S454" s="103"/>
    </row>
    <row r="455" spans="1:19" ht="15.95" customHeight="1">
      <c r="A455" s="9"/>
      <c r="B455" s="9"/>
      <c r="C455" s="9"/>
      <c r="D455" s="9"/>
      <c r="E455" s="9"/>
      <c r="F455" s="9"/>
      <c r="G455" s="103"/>
      <c r="H455" s="103"/>
      <c r="I455" s="103"/>
      <c r="J455" s="103"/>
      <c r="K455" s="103"/>
      <c r="L455" s="103"/>
      <c r="M455" s="103"/>
      <c r="N455" s="103"/>
      <c r="O455" s="103"/>
      <c r="P455" s="103"/>
      <c r="Q455" s="103"/>
      <c r="R455" s="103"/>
      <c r="S455" s="103"/>
    </row>
    <row r="456" spans="1:19" ht="15.95" customHeight="1">
      <c r="A456" s="9"/>
      <c r="B456" s="9"/>
      <c r="C456" s="9"/>
      <c r="D456" s="9"/>
      <c r="E456" s="9"/>
      <c r="F456" s="9"/>
      <c r="G456" s="103"/>
      <c r="H456" s="103"/>
      <c r="I456" s="103"/>
      <c r="J456" s="103"/>
      <c r="K456" s="103"/>
      <c r="L456" s="103"/>
      <c r="M456" s="103"/>
      <c r="N456" s="103"/>
      <c r="O456" s="103"/>
      <c r="P456" s="103"/>
      <c r="Q456" s="103"/>
      <c r="R456" s="103"/>
      <c r="S456" s="103"/>
    </row>
    <row r="457" spans="1:19" ht="15.95" customHeight="1">
      <c r="A457" s="9"/>
      <c r="B457" s="9"/>
      <c r="C457" s="9"/>
      <c r="D457" s="9"/>
      <c r="E457" s="9"/>
      <c r="F457" s="9"/>
      <c r="G457" s="103"/>
      <c r="H457" s="103"/>
      <c r="I457" s="103"/>
      <c r="J457" s="103"/>
      <c r="K457" s="103"/>
      <c r="L457" s="103"/>
      <c r="M457" s="103"/>
      <c r="N457" s="103"/>
      <c r="O457" s="103"/>
      <c r="P457" s="103"/>
      <c r="Q457" s="103"/>
      <c r="R457" s="103"/>
      <c r="S457" s="103"/>
    </row>
    <row r="458" spans="1:19" ht="15.95" customHeight="1">
      <c r="A458" s="9"/>
      <c r="B458" s="9"/>
      <c r="C458" s="9"/>
      <c r="D458" s="9"/>
      <c r="E458" s="9"/>
      <c r="F458" s="9"/>
      <c r="G458" s="103"/>
      <c r="H458" s="103"/>
      <c r="I458" s="103"/>
      <c r="J458" s="103"/>
      <c r="K458" s="103"/>
      <c r="L458" s="103"/>
      <c r="M458" s="103"/>
      <c r="N458" s="103"/>
      <c r="O458" s="103"/>
      <c r="P458" s="103"/>
      <c r="Q458" s="103"/>
      <c r="R458" s="103"/>
      <c r="S458" s="103"/>
    </row>
    <row r="459" spans="1:19" ht="15.95" customHeight="1">
      <c r="A459" s="9"/>
      <c r="B459" s="9"/>
      <c r="C459" s="9"/>
      <c r="D459" s="9"/>
      <c r="E459" s="9"/>
      <c r="F459" s="9"/>
      <c r="G459" s="103"/>
      <c r="H459" s="103"/>
      <c r="I459" s="103"/>
      <c r="J459" s="103"/>
      <c r="K459" s="103"/>
      <c r="L459" s="103"/>
      <c r="M459" s="103"/>
      <c r="N459" s="103"/>
      <c r="O459" s="103"/>
      <c r="P459" s="103"/>
      <c r="Q459" s="103"/>
      <c r="R459" s="103"/>
      <c r="S459" s="103"/>
    </row>
    <row r="460" spans="1:19" ht="15.95" customHeight="1">
      <c r="A460" s="9"/>
      <c r="B460" s="9"/>
      <c r="C460" s="9"/>
      <c r="D460" s="9"/>
      <c r="E460" s="9"/>
      <c r="F460" s="9"/>
      <c r="G460" s="103"/>
      <c r="H460" s="103"/>
      <c r="I460" s="103"/>
      <c r="J460" s="103"/>
      <c r="K460" s="103"/>
      <c r="L460" s="103"/>
      <c r="M460" s="103"/>
      <c r="N460" s="103"/>
      <c r="O460" s="103"/>
      <c r="P460" s="103"/>
      <c r="Q460" s="103"/>
      <c r="R460" s="103"/>
      <c r="S460" s="103"/>
    </row>
    <row r="461" spans="1:19" ht="15.95" customHeight="1">
      <c r="A461" s="9"/>
      <c r="B461" s="9"/>
      <c r="C461" s="9"/>
      <c r="D461" s="9"/>
      <c r="E461" s="9"/>
      <c r="F461" s="9"/>
      <c r="G461" s="103"/>
      <c r="H461" s="103"/>
      <c r="I461" s="103"/>
      <c r="J461" s="103"/>
      <c r="K461" s="103"/>
      <c r="L461" s="103"/>
      <c r="M461" s="103"/>
      <c r="N461" s="103"/>
      <c r="O461" s="103"/>
      <c r="P461" s="103"/>
      <c r="Q461" s="103"/>
      <c r="R461" s="103"/>
      <c r="S461" s="103"/>
    </row>
    <row r="462" spans="1:19" ht="15.95" customHeight="1">
      <c r="A462" s="9"/>
      <c r="B462" s="9"/>
      <c r="C462" s="9"/>
      <c r="D462" s="9"/>
      <c r="E462" s="9"/>
      <c r="F462" s="9"/>
      <c r="G462" s="103"/>
      <c r="H462" s="103"/>
      <c r="I462" s="103"/>
      <c r="J462" s="103"/>
      <c r="K462" s="103"/>
      <c r="L462" s="103"/>
      <c r="M462" s="103"/>
      <c r="N462" s="103"/>
      <c r="O462" s="103"/>
      <c r="P462" s="103"/>
      <c r="Q462" s="103"/>
      <c r="R462" s="103"/>
      <c r="S462" s="103"/>
    </row>
    <row r="463" spans="1:19" ht="15.95" customHeight="1">
      <c r="A463" s="9"/>
      <c r="B463" s="9"/>
      <c r="C463" s="9"/>
      <c r="D463" s="9"/>
      <c r="E463" s="9"/>
      <c r="F463" s="9"/>
      <c r="G463" s="103"/>
      <c r="H463" s="103"/>
      <c r="I463" s="103"/>
      <c r="J463" s="103"/>
      <c r="K463" s="103"/>
      <c r="L463" s="103"/>
      <c r="M463" s="103"/>
      <c r="N463" s="103"/>
      <c r="O463" s="103"/>
      <c r="P463" s="103"/>
      <c r="Q463" s="103"/>
      <c r="R463" s="103"/>
      <c r="S463" s="103"/>
    </row>
    <row r="464" spans="1:19" ht="15.95" customHeight="1">
      <c r="A464" s="9"/>
      <c r="B464" s="9"/>
      <c r="C464" s="9"/>
      <c r="D464" s="9"/>
      <c r="E464" s="9"/>
      <c r="F464" s="9"/>
      <c r="G464" s="103"/>
      <c r="H464" s="103"/>
      <c r="I464" s="103"/>
      <c r="J464" s="103"/>
      <c r="K464" s="103"/>
      <c r="L464" s="103"/>
      <c r="M464" s="103"/>
      <c r="N464" s="103"/>
      <c r="O464" s="103"/>
      <c r="P464" s="103"/>
      <c r="Q464" s="103"/>
      <c r="R464" s="103"/>
      <c r="S464" s="103"/>
    </row>
    <row r="465" spans="1:19" ht="15.95" customHeight="1">
      <c r="A465" s="9"/>
      <c r="B465" s="9"/>
      <c r="C465" s="9"/>
      <c r="D465" s="9"/>
      <c r="E465" s="9"/>
      <c r="F465" s="9"/>
      <c r="G465" s="103"/>
      <c r="H465" s="103"/>
      <c r="I465" s="103"/>
      <c r="J465" s="103"/>
      <c r="K465" s="103"/>
      <c r="L465" s="103"/>
      <c r="M465" s="103"/>
      <c r="N465" s="103"/>
      <c r="O465" s="103"/>
      <c r="P465" s="103"/>
      <c r="Q465" s="103"/>
      <c r="R465" s="103"/>
      <c r="S465" s="103"/>
    </row>
    <row r="466" spans="1:19" ht="15.95" customHeight="1">
      <c r="A466" s="9"/>
      <c r="B466" s="9"/>
      <c r="C466" s="9"/>
      <c r="D466" s="9"/>
      <c r="E466" s="9"/>
      <c r="F466" s="9"/>
      <c r="G466" s="103"/>
      <c r="H466" s="103"/>
      <c r="I466" s="103"/>
      <c r="J466" s="103"/>
      <c r="K466" s="103"/>
      <c r="L466" s="103"/>
      <c r="M466" s="103"/>
      <c r="N466" s="103"/>
      <c r="O466" s="103"/>
      <c r="P466" s="103"/>
      <c r="Q466" s="103"/>
      <c r="R466" s="103"/>
      <c r="S466" s="103"/>
    </row>
    <row r="467" spans="1:19" ht="15.95" customHeight="1">
      <c r="A467" s="9"/>
      <c r="B467" s="9"/>
      <c r="C467" s="9"/>
      <c r="D467" s="9"/>
      <c r="E467" s="9"/>
      <c r="F467" s="9"/>
      <c r="G467" s="103"/>
      <c r="H467" s="103"/>
      <c r="I467" s="103"/>
      <c r="J467" s="103"/>
      <c r="K467" s="103"/>
      <c r="L467" s="103"/>
      <c r="M467" s="103"/>
      <c r="N467" s="103"/>
      <c r="O467" s="103"/>
      <c r="P467" s="103"/>
      <c r="Q467" s="103"/>
      <c r="R467" s="103"/>
      <c r="S467" s="103"/>
    </row>
    <row r="468" spans="1:19" ht="15.95" customHeight="1">
      <c r="A468" s="9"/>
      <c r="B468" s="9"/>
      <c r="C468" s="9"/>
      <c r="D468" s="9"/>
      <c r="E468" s="9"/>
      <c r="F468" s="9"/>
      <c r="G468" s="103"/>
      <c r="H468" s="103"/>
      <c r="I468" s="103"/>
      <c r="J468" s="103"/>
      <c r="K468" s="103"/>
      <c r="L468" s="103"/>
      <c r="M468" s="103"/>
      <c r="N468" s="103"/>
      <c r="O468" s="103"/>
      <c r="P468" s="103"/>
      <c r="Q468" s="103"/>
      <c r="R468" s="103"/>
      <c r="S468" s="103"/>
    </row>
    <row r="469" spans="1:19" ht="15.95" customHeight="1">
      <c r="A469" s="9"/>
      <c r="B469" s="9"/>
      <c r="C469" s="9"/>
      <c r="D469" s="9"/>
      <c r="E469" s="9"/>
      <c r="F469" s="9"/>
      <c r="G469" s="103"/>
      <c r="H469" s="103"/>
      <c r="I469" s="103"/>
      <c r="J469" s="103"/>
      <c r="K469" s="103"/>
      <c r="L469" s="103"/>
      <c r="M469" s="103"/>
      <c r="N469" s="103"/>
      <c r="O469" s="103"/>
      <c r="P469" s="103"/>
      <c r="Q469" s="103"/>
      <c r="R469" s="103"/>
      <c r="S469" s="103"/>
    </row>
    <row r="470" spans="1:19" ht="15.95" customHeight="1">
      <c r="A470" s="9"/>
      <c r="B470" s="9"/>
      <c r="C470" s="9"/>
      <c r="D470" s="9"/>
      <c r="E470" s="9"/>
      <c r="F470" s="9"/>
      <c r="G470" s="103"/>
      <c r="H470" s="103"/>
      <c r="I470" s="103"/>
      <c r="J470" s="103"/>
      <c r="K470" s="103"/>
      <c r="L470" s="103"/>
      <c r="M470" s="103"/>
      <c r="N470" s="103"/>
      <c r="O470" s="103"/>
      <c r="P470" s="103"/>
      <c r="Q470" s="103"/>
      <c r="R470" s="103"/>
      <c r="S470" s="103"/>
    </row>
    <row r="471" spans="1:19" ht="15.95" customHeight="1">
      <c r="A471" s="9"/>
      <c r="B471" s="9"/>
      <c r="C471" s="9"/>
      <c r="D471" s="9"/>
      <c r="E471" s="9"/>
      <c r="F471" s="9"/>
      <c r="G471" s="103"/>
      <c r="H471" s="103"/>
      <c r="I471" s="103"/>
      <c r="J471" s="103"/>
      <c r="K471" s="103"/>
      <c r="L471" s="103"/>
      <c r="M471" s="103"/>
      <c r="N471" s="103"/>
      <c r="O471" s="103"/>
      <c r="P471" s="103"/>
      <c r="Q471" s="103"/>
      <c r="R471" s="103"/>
      <c r="S471" s="103"/>
    </row>
    <row r="472" spans="1:19" ht="15.95" customHeight="1">
      <c r="A472" s="9"/>
      <c r="B472" s="9"/>
      <c r="C472" s="9"/>
      <c r="D472" s="9"/>
      <c r="E472" s="9"/>
      <c r="F472" s="9"/>
      <c r="G472" s="103"/>
      <c r="H472" s="103"/>
      <c r="I472" s="103"/>
      <c r="J472" s="103"/>
      <c r="K472" s="103"/>
      <c r="L472" s="103"/>
      <c r="M472" s="103"/>
      <c r="N472" s="103"/>
      <c r="O472" s="103"/>
      <c r="P472" s="103"/>
      <c r="Q472" s="103"/>
      <c r="R472" s="103"/>
      <c r="S472" s="103"/>
    </row>
    <row r="473" spans="1:19" ht="15.95" customHeight="1">
      <c r="A473" s="9"/>
      <c r="B473" s="9"/>
      <c r="C473" s="9"/>
      <c r="D473" s="9"/>
      <c r="E473" s="9"/>
      <c r="F473" s="9"/>
      <c r="G473" s="103"/>
      <c r="H473" s="103"/>
      <c r="I473" s="103"/>
      <c r="J473" s="103"/>
      <c r="K473" s="103"/>
      <c r="L473" s="103"/>
      <c r="M473" s="103"/>
      <c r="N473" s="103"/>
      <c r="O473" s="103"/>
      <c r="P473" s="103"/>
      <c r="Q473" s="103"/>
      <c r="R473" s="103"/>
      <c r="S473" s="103"/>
    </row>
    <row r="474" spans="1:19" ht="15.95" customHeight="1">
      <c r="A474" s="9"/>
      <c r="B474" s="9"/>
      <c r="C474" s="9"/>
      <c r="D474" s="9"/>
      <c r="E474" s="9"/>
      <c r="F474" s="9"/>
      <c r="G474" s="103"/>
      <c r="H474" s="103"/>
      <c r="I474" s="103"/>
      <c r="J474" s="103"/>
      <c r="K474" s="103"/>
      <c r="L474" s="103"/>
      <c r="M474" s="103"/>
      <c r="N474" s="103"/>
      <c r="O474" s="103"/>
      <c r="P474" s="103"/>
      <c r="Q474" s="103"/>
      <c r="R474" s="103"/>
      <c r="S474" s="103"/>
    </row>
    <row r="475" spans="1:19" ht="15.95" customHeight="1">
      <c r="A475" s="9"/>
      <c r="B475" s="9"/>
      <c r="C475" s="9"/>
      <c r="D475" s="9"/>
      <c r="E475" s="9"/>
      <c r="F475" s="9"/>
      <c r="G475" s="103"/>
      <c r="H475" s="103"/>
      <c r="I475" s="103"/>
      <c r="J475" s="103"/>
      <c r="K475" s="103"/>
      <c r="L475" s="103"/>
      <c r="M475" s="103"/>
      <c r="N475" s="103"/>
      <c r="O475" s="103"/>
      <c r="P475" s="103"/>
      <c r="Q475" s="103"/>
      <c r="R475" s="103"/>
      <c r="S475" s="103"/>
    </row>
    <row r="476" spans="1:19" ht="15.95" customHeight="1">
      <c r="A476" s="9"/>
      <c r="B476" s="9"/>
      <c r="C476" s="9"/>
      <c r="D476" s="9"/>
      <c r="E476" s="9"/>
      <c r="F476" s="9"/>
      <c r="G476" s="103"/>
      <c r="H476" s="103"/>
      <c r="I476" s="103"/>
      <c r="J476" s="103"/>
      <c r="K476" s="103"/>
      <c r="L476" s="103"/>
      <c r="M476" s="103"/>
      <c r="N476" s="103"/>
      <c r="O476" s="103"/>
      <c r="P476" s="103"/>
      <c r="Q476" s="103"/>
      <c r="R476" s="103"/>
      <c r="S476" s="103"/>
    </row>
    <row r="477" spans="1:19" ht="15.95" customHeight="1">
      <c r="A477" s="9"/>
      <c r="B477" s="9"/>
      <c r="C477" s="9"/>
      <c r="D477" s="9"/>
      <c r="E477" s="9"/>
      <c r="F477" s="9"/>
      <c r="G477" s="103"/>
      <c r="H477" s="103"/>
      <c r="I477" s="103"/>
      <c r="J477" s="103"/>
      <c r="K477" s="103"/>
      <c r="L477" s="103"/>
      <c r="M477" s="103"/>
      <c r="N477" s="103"/>
      <c r="O477" s="103"/>
      <c r="P477" s="103"/>
      <c r="Q477" s="103"/>
      <c r="R477" s="103"/>
      <c r="S477" s="103"/>
    </row>
    <row r="478" spans="1:19" ht="15.95" customHeight="1">
      <c r="A478" s="9"/>
      <c r="B478" s="9"/>
      <c r="C478" s="9"/>
      <c r="D478" s="9"/>
      <c r="E478" s="9"/>
      <c r="F478" s="9"/>
      <c r="G478" s="103"/>
      <c r="H478" s="103"/>
      <c r="I478" s="103"/>
      <c r="J478" s="103"/>
      <c r="K478" s="103"/>
      <c r="L478" s="103"/>
      <c r="M478" s="103"/>
      <c r="N478" s="103"/>
      <c r="O478" s="103"/>
      <c r="P478" s="103"/>
      <c r="Q478" s="103"/>
      <c r="R478" s="103"/>
      <c r="S478" s="103"/>
    </row>
    <row r="479" spans="1:19" ht="15.95" customHeight="1">
      <c r="A479" s="9"/>
      <c r="B479" s="9"/>
      <c r="C479" s="9"/>
      <c r="D479" s="9"/>
      <c r="E479" s="9"/>
      <c r="F479" s="9"/>
      <c r="G479" s="103"/>
      <c r="H479" s="103"/>
      <c r="I479" s="103"/>
      <c r="J479" s="103"/>
      <c r="K479" s="103"/>
      <c r="L479" s="103"/>
      <c r="M479" s="103"/>
      <c r="N479" s="103"/>
      <c r="O479" s="103"/>
      <c r="P479" s="103"/>
      <c r="Q479" s="103"/>
      <c r="R479" s="103"/>
      <c r="S479" s="103"/>
    </row>
    <row r="480" spans="1:19" ht="15.95" customHeight="1">
      <c r="A480" s="9"/>
      <c r="B480" s="9"/>
      <c r="C480" s="9"/>
      <c r="D480" s="9"/>
      <c r="E480" s="9"/>
      <c r="F480" s="9"/>
      <c r="G480" s="103"/>
      <c r="H480" s="103"/>
      <c r="I480" s="103"/>
      <c r="J480" s="103"/>
      <c r="K480" s="103"/>
      <c r="L480" s="103"/>
      <c r="M480" s="103"/>
      <c r="N480" s="103"/>
      <c r="O480" s="103"/>
      <c r="P480" s="103"/>
      <c r="Q480" s="103"/>
      <c r="R480" s="103"/>
      <c r="S480" s="103"/>
    </row>
    <row r="481" spans="1:19" ht="15.95" customHeight="1">
      <c r="A481" s="9"/>
      <c r="B481" s="9"/>
      <c r="C481" s="9"/>
      <c r="D481" s="9"/>
      <c r="E481" s="9"/>
      <c r="F481" s="9"/>
      <c r="G481" s="103"/>
      <c r="H481" s="103"/>
      <c r="I481" s="103"/>
      <c r="J481" s="103"/>
      <c r="K481" s="103"/>
      <c r="L481" s="103"/>
      <c r="M481" s="103"/>
      <c r="N481" s="103"/>
      <c r="O481" s="103"/>
      <c r="P481" s="103"/>
      <c r="Q481" s="103"/>
      <c r="R481" s="103"/>
      <c r="S481" s="103"/>
    </row>
    <row r="482" spans="1:19" ht="15.95" customHeight="1">
      <c r="A482" s="9"/>
      <c r="B482" s="9"/>
      <c r="C482" s="9"/>
      <c r="D482" s="9"/>
      <c r="E482" s="9"/>
      <c r="F482" s="9"/>
      <c r="G482" s="103"/>
      <c r="H482" s="103"/>
      <c r="I482" s="103"/>
      <c r="J482" s="103"/>
      <c r="K482" s="103"/>
      <c r="L482" s="103"/>
      <c r="M482" s="103"/>
      <c r="N482" s="103"/>
      <c r="O482" s="103"/>
      <c r="P482" s="103"/>
      <c r="Q482" s="103"/>
      <c r="R482" s="103"/>
      <c r="S482" s="103"/>
    </row>
    <row r="483" spans="1:19" ht="15.95" customHeight="1">
      <c r="A483" s="9"/>
      <c r="B483" s="9"/>
      <c r="C483" s="9"/>
      <c r="D483" s="9"/>
      <c r="E483" s="9"/>
      <c r="F483" s="9"/>
      <c r="G483" s="103"/>
      <c r="H483" s="103"/>
      <c r="I483" s="103"/>
      <c r="J483" s="103"/>
      <c r="K483" s="103"/>
      <c r="L483" s="103"/>
      <c r="M483" s="103"/>
      <c r="N483" s="103"/>
      <c r="O483" s="103"/>
      <c r="P483" s="103"/>
      <c r="Q483" s="103"/>
      <c r="R483" s="103"/>
      <c r="S483" s="103"/>
    </row>
    <row r="484" spans="1:19" ht="15.95" customHeight="1">
      <c r="A484" s="9"/>
      <c r="B484" s="9"/>
      <c r="C484" s="9"/>
      <c r="D484" s="9"/>
      <c r="E484" s="9"/>
      <c r="F484" s="9"/>
      <c r="G484" s="103"/>
      <c r="H484" s="103"/>
      <c r="I484" s="103"/>
      <c r="J484" s="103"/>
      <c r="K484" s="103"/>
      <c r="L484" s="103"/>
      <c r="M484" s="103"/>
      <c r="N484" s="103"/>
      <c r="O484" s="103"/>
      <c r="P484" s="103"/>
      <c r="Q484" s="103"/>
      <c r="R484" s="103"/>
      <c r="S484" s="103"/>
    </row>
    <row r="485" spans="1:19" ht="15.95" customHeight="1">
      <c r="A485" s="9"/>
      <c r="B485" s="9"/>
      <c r="C485" s="9"/>
      <c r="D485" s="9"/>
      <c r="E485" s="9"/>
      <c r="F485" s="9"/>
      <c r="G485" s="103"/>
      <c r="H485" s="103"/>
      <c r="I485" s="103"/>
      <c r="J485" s="103"/>
      <c r="K485" s="103"/>
      <c r="L485" s="103"/>
      <c r="M485" s="103"/>
      <c r="N485" s="103"/>
      <c r="O485" s="103"/>
      <c r="P485" s="103"/>
      <c r="Q485" s="103"/>
      <c r="R485" s="103"/>
      <c r="S485" s="103"/>
    </row>
    <row r="486" spans="1:19" ht="15.95" customHeight="1">
      <c r="A486" s="9"/>
      <c r="B486" s="9"/>
      <c r="C486" s="9"/>
      <c r="D486" s="9"/>
      <c r="E486" s="9"/>
      <c r="F486" s="9"/>
      <c r="G486" s="103"/>
      <c r="H486" s="103"/>
      <c r="I486" s="103"/>
      <c r="J486" s="103"/>
      <c r="K486" s="103"/>
      <c r="L486" s="103"/>
      <c r="M486" s="103"/>
      <c r="N486" s="103"/>
      <c r="O486" s="103"/>
      <c r="P486" s="103"/>
      <c r="Q486" s="103"/>
      <c r="R486" s="103"/>
      <c r="S486" s="103"/>
    </row>
    <row r="487" spans="1:19" ht="15.95" customHeight="1">
      <c r="A487" s="9"/>
      <c r="B487" s="9"/>
      <c r="C487" s="9"/>
      <c r="D487" s="9"/>
      <c r="E487" s="9"/>
      <c r="F487" s="9"/>
      <c r="G487" s="103"/>
      <c r="H487" s="103"/>
      <c r="I487" s="103"/>
      <c r="J487" s="103"/>
      <c r="K487" s="103"/>
      <c r="L487" s="103"/>
      <c r="M487" s="103"/>
      <c r="N487" s="103"/>
      <c r="O487" s="103"/>
      <c r="P487" s="103"/>
      <c r="Q487" s="103"/>
      <c r="R487" s="103"/>
      <c r="S487" s="103"/>
    </row>
    <row r="488" spans="1:19" ht="15.95" customHeight="1">
      <c r="A488" s="9"/>
      <c r="B488" s="9"/>
      <c r="C488" s="9"/>
      <c r="D488" s="9"/>
      <c r="E488" s="9"/>
      <c r="F488" s="9"/>
      <c r="G488" s="103"/>
      <c r="H488" s="103"/>
      <c r="I488" s="103"/>
      <c r="J488" s="103"/>
      <c r="K488" s="103"/>
      <c r="L488" s="103"/>
      <c r="M488" s="103"/>
      <c r="N488" s="103"/>
      <c r="O488" s="103"/>
      <c r="P488" s="103"/>
      <c r="Q488" s="103"/>
      <c r="R488" s="103"/>
      <c r="S488" s="103"/>
    </row>
    <row r="489" spans="1:19" ht="15.95" customHeight="1">
      <c r="A489" s="9"/>
      <c r="B489" s="9"/>
      <c r="C489" s="9"/>
      <c r="D489" s="9"/>
      <c r="E489" s="9"/>
      <c r="F489" s="9"/>
      <c r="G489" s="103"/>
      <c r="H489" s="103"/>
      <c r="I489" s="103"/>
      <c r="J489" s="103"/>
      <c r="K489" s="103"/>
      <c r="L489" s="103"/>
      <c r="M489" s="103"/>
      <c r="N489" s="103"/>
      <c r="O489" s="103"/>
      <c r="P489" s="103"/>
      <c r="Q489" s="103"/>
      <c r="R489" s="103"/>
      <c r="S489" s="103"/>
    </row>
    <row r="490" spans="1:19" ht="15.95" customHeight="1">
      <c r="A490" s="9"/>
      <c r="B490" s="9"/>
      <c r="C490" s="9"/>
      <c r="D490" s="9"/>
      <c r="E490" s="9"/>
      <c r="F490" s="9"/>
      <c r="G490" s="103"/>
      <c r="H490" s="103"/>
      <c r="I490" s="103"/>
      <c r="J490" s="103"/>
      <c r="K490" s="103"/>
      <c r="L490" s="103"/>
      <c r="M490" s="103"/>
      <c r="N490" s="103"/>
      <c r="O490" s="103"/>
      <c r="P490" s="103"/>
      <c r="Q490" s="103"/>
      <c r="R490" s="103"/>
      <c r="S490" s="103"/>
    </row>
    <row r="491" spans="1:19" ht="15.95" customHeight="1">
      <c r="A491" s="9"/>
      <c r="B491" s="9"/>
      <c r="C491" s="9"/>
      <c r="D491" s="9"/>
      <c r="E491" s="9"/>
      <c r="F491" s="9"/>
      <c r="G491" s="103"/>
      <c r="H491" s="103"/>
      <c r="I491" s="103"/>
      <c r="J491" s="103"/>
      <c r="K491" s="103"/>
      <c r="L491" s="103"/>
      <c r="M491" s="103"/>
      <c r="N491" s="103"/>
      <c r="O491" s="103"/>
      <c r="P491" s="103"/>
      <c r="Q491" s="103"/>
      <c r="R491" s="103"/>
      <c r="S491" s="103"/>
    </row>
    <row r="492" spans="1:19" ht="15.95" customHeight="1">
      <c r="A492" s="9"/>
      <c r="B492" s="9"/>
      <c r="C492" s="9"/>
      <c r="D492" s="9"/>
      <c r="E492" s="9"/>
      <c r="F492" s="9"/>
      <c r="G492" s="103"/>
      <c r="H492" s="103"/>
      <c r="I492" s="103"/>
      <c r="J492" s="103"/>
      <c r="K492" s="103"/>
      <c r="L492" s="103"/>
      <c r="M492" s="103"/>
      <c r="N492" s="103"/>
      <c r="O492" s="103"/>
      <c r="P492" s="103"/>
      <c r="Q492" s="103"/>
      <c r="R492" s="103"/>
      <c r="S492" s="103"/>
    </row>
    <row r="493" spans="1:19" ht="15.95" customHeight="1">
      <c r="A493" s="9"/>
      <c r="B493" s="9"/>
      <c r="C493" s="9"/>
      <c r="D493" s="9"/>
      <c r="E493" s="9"/>
      <c r="F493" s="9"/>
      <c r="G493" s="103"/>
      <c r="H493" s="103"/>
      <c r="I493" s="103"/>
      <c r="J493" s="103"/>
      <c r="K493" s="103"/>
      <c r="L493" s="103"/>
      <c r="M493" s="103"/>
      <c r="N493" s="103"/>
      <c r="O493" s="103"/>
      <c r="P493" s="103"/>
      <c r="Q493" s="103"/>
      <c r="R493" s="103"/>
      <c r="S493" s="103"/>
    </row>
    <row r="494" spans="1:19" ht="15.95" customHeight="1">
      <c r="A494" s="9"/>
      <c r="B494" s="9"/>
      <c r="C494" s="9"/>
      <c r="D494" s="9"/>
      <c r="E494" s="9"/>
      <c r="F494" s="9"/>
      <c r="G494" s="103"/>
      <c r="H494" s="103"/>
      <c r="I494" s="103"/>
      <c r="J494" s="103"/>
      <c r="K494" s="103"/>
      <c r="L494" s="103"/>
      <c r="M494" s="103"/>
      <c r="N494" s="103"/>
      <c r="O494" s="103"/>
      <c r="P494" s="103"/>
      <c r="Q494" s="103"/>
      <c r="R494" s="103"/>
      <c r="S494" s="103"/>
    </row>
  </sheetData>
  <sheetProtection selectLockedCells="1"/>
  <mergeCells count="77">
    <mergeCell ref="A16:F16"/>
    <mergeCell ref="A18:F18"/>
    <mergeCell ref="A19:A29"/>
    <mergeCell ref="B19:B23"/>
    <mergeCell ref="C19:F19"/>
    <mergeCell ref="C20:F20"/>
    <mergeCell ref="C21:F21"/>
    <mergeCell ref="C22:F22"/>
    <mergeCell ref="C23:F23"/>
    <mergeCell ref="C24:F24"/>
    <mergeCell ref="B25:B27"/>
    <mergeCell ref="B28:B29"/>
    <mergeCell ref="C28:F28"/>
    <mergeCell ref="C29:F29"/>
    <mergeCell ref="A14:J14"/>
    <mergeCell ref="A73:B73"/>
    <mergeCell ref="C46:G46"/>
    <mergeCell ref="C47:G47"/>
    <mergeCell ref="D49:E49"/>
    <mergeCell ref="C50:G50"/>
    <mergeCell ref="C73:G73"/>
    <mergeCell ref="C55:G55"/>
    <mergeCell ref="C56:G56"/>
    <mergeCell ref="A57:B59"/>
    <mergeCell ref="C57:G57"/>
    <mergeCell ref="C58:G58"/>
    <mergeCell ref="C59:G59"/>
    <mergeCell ref="A43:B56"/>
    <mergeCell ref="C37:J37"/>
    <mergeCell ref="A39:G40"/>
    <mergeCell ref="C43:G43"/>
    <mergeCell ref="C44:G44"/>
    <mergeCell ref="C45:E45"/>
    <mergeCell ref="C61:G61"/>
    <mergeCell ref="C62:G62"/>
    <mergeCell ref="C52:G52"/>
    <mergeCell ref="C53:G53"/>
    <mergeCell ref="A63:B72"/>
    <mergeCell ref="C63:G63"/>
    <mergeCell ref="C64:G64"/>
    <mergeCell ref="C65:G65"/>
    <mergeCell ref="C68:G68"/>
    <mergeCell ref="C69:G69"/>
    <mergeCell ref="C71:G71"/>
    <mergeCell ref="C72:G72"/>
    <mergeCell ref="K8:X10"/>
    <mergeCell ref="D1:P3"/>
    <mergeCell ref="A17:F17"/>
    <mergeCell ref="A42:C42"/>
    <mergeCell ref="A30:B35"/>
    <mergeCell ref="C30:F30"/>
    <mergeCell ref="C31:F31"/>
    <mergeCell ref="C32:F32"/>
    <mergeCell ref="C33:F33"/>
    <mergeCell ref="C34:F34"/>
    <mergeCell ref="C35:F35"/>
    <mergeCell ref="C25:F25"/>
    <mergeCell ref="C26:F26"/>
    <mergeCell ref="C27:F27"/>
    <mergeCell ref="B8:C8"/>
    <mergeCell ref="I11:J11"/>
    <mergeCell ref="A82:G82"/>
    <mergeCell ref="C67:G67"/>
    <mergeCell ref="C54:G54"/>
    <mergeCell ref="C75:G75"/>
    <mergeCell ref="C76:G76"/>
    <mergeCell ref="A77:A81"/>
    <mergeCell ref="C77:G77"/>
    <mergeCell ref="B78:B80"/>
    <mergeCell ref="D78:G78"/>
    <mergeCell ref="D79:G79"/>
    <mergeCell ref="D80:G80"/>
    <mergeCell ref="C81:G81"/>
    <mergeCell ref="F70:G70"/>
    <mergeCell ref="C74:G74"/>
    <mergeCell ref="A60:B62"/>
    <mergeCell ref="C60:G60"/>
  </mergeCells>
  <dataValidations count="4">
    <dataValidation allowBlank="1" showInputMessage="1" showErrorMessage="1" prompt="Indiquer ici le total de tous les autres postes et vérifier que votre total actif est correct. Nous n'avons pas besoin de plus de détail." sqref="K26:X26" xr:uid="{C4838266-0474-44EB-891E-75328E92D2C6}"/>
    <dataValidation allowBlank="1" showInputMessage="1" showErrorMessage="1" prompt="Indiquer le montant des comptes courants bloqués (cette ligne n'est pas isolée dans la liasse fiscale). Oter ce montant des dettes pour préserver le total passif" sqref="K67:X67" xr:uid="{BD249324-5543-4D48-B7BB-D3E26ED9A0E9}"/>
    <dataValidation allowBlank="1" showInputMessage="1" showErrorMessage="1" prompt="Indiquer le montant de l'aide demandée et sa répartition nette envisagée au fur et à mesure du temps" sqref="K54:X54" xr:uid="{F4DDAD24-E5A2-4273-9EF1-5C2B7F29A6B4}"/>
    <dataValidation allowBlank="1" showInputMessage="1" showErrorMessage="1" prompt="Indiquer les autres subventions d'investissement (hors aide ADEME sur ce dossier)" sqref="K53:X53" xr:uid="{8B059E42-6A97-462C-BE87-4B78CD7A4AC7}"/>
  </dataValidations>
  <pageMargins left="0.7" right="0.7" top="0.75" bottom="0.75" header="0.3" footer="0.3"/>
  <pageSetup orientation="portrait" r:id="rId1"/>
  <headerFooter>
    <oddFooter>&amp;C&amp;"Helvetica Neue,Regular"&amp;12&amp;K000000&amp;P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65" id="{F1455B5E-D855-8F43-9339-05FFCAB8F56A}">
            <xm:f>'Compte de Résultat'!#REF!=3</xm:f>
            <x14:dxf>
              <fill>
                <patternFill>
                  <bgColor rgb="FF273476"/>
                </patternFill>
              </fill>
            </x14:dxf>
          </x14:cfRule>
          <xm:sqref>S26:S51 S53:S68 S19:S24 T50:X50 S14:S17 T17 S71:S83</xm:sqref>
        </x14:conditionalFormatting>
        <x14:conditionalFormatting xmlns:xm="http://schemas.microsoft.com/office/excel/2006/main">
          <x14:cfRule type="expression" priority="272" id="{1F9B934A-DC31-DE45-84DC-D2AAE31E13A6}">
            <xm:f>'Compte de Résultat'!#REF!=3</xm:f>
            <x14:dxf>
              <fill>
                <patternFill>
                  <bgColor rgb="FF273476"/>
                </patternFill>
              </fill>
            </x14:dxf>
          </x14:cfRule>
          <xm:sqref>S14:X24 S26:X68 S71:X83</xm:sqref>
        </x14:conditionalFormatting>
        <x14:conditionalFormatting xmlns:xm="http://schemas.microsoft.com/office/excel/2006/main">
          <x14:cfRule type="expression" priority="1" id="{522BB06B-72B9-424F-BE87-A0AA6F5EA688}">
            <xm:f>'Compte de Résultat'!#REF!=3</xm:f>
            <x14:dxf>
              <fill>
                <patternFill>
                  <bgColor rgb="FF273476"/>
                </patternFill>
              </fill>
            </x14:dxf>
          </x14:cfRule>
          <xm:sqref>N13:X13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BE6C-8837-45D7-A384-72E8E985371C}">
  <sheetPr>
    <tabColor rgb="FF273476"/>
  </sheetPr>
  <dimension ref="A1:P29"/>
  <sheetViews>
    <sheetView showGridLines="0" zoomScaleNormal="100" workbookViewId="0">
      <selection activeCell="C20" sqref="C20"/>
    </sheetView>
  </sheetViews>
  <sheetFormatPr baseColWidth="10" defaultColWidth="11" defaultRowHeight="14.25"/>
  <cols>
    <col min="1" max="1" width="11" style="138"/>
    <col min="2" max="2" width="31.875" style="138" customWidth="1"/>
    <col min="3" max="8" width="12.625" style="138" customWidth="1"/>
    <col min="9" max="16384" width="11" style="138"/>
  </cols>
  <sheetData>
    <row r="1" spans="1:16" s="134" customFormat="1" ht="15.6" customHeight="1">
      <c r="B1" s="237" t="s">
        <v>327</v>
      </c>
      <c r="C1" s="237"/>
      <c r="D1" s="237"/>
      <c r="E1" s="237"/>
      <c r="F1" s="237"/>
      <c r="G1" s="237"/>
      <c r="H1" s="237"/>
      <c r="I1" s="155"/>
      <c r="J1" s="155"/>
      <c r="K1" s="155"/>
      <c r="L1" s="155"/>
      <c r="M1" s="145"/>
      <c r="N1" s="145"/>
      <c r="O1" s="145"/>
      <c r="P1" s="145"/>
    </row>
    <row r="2" spans="1:16" s="134" customFormat="1" ht="15.6" customHeight="1">
      <c r="B2" s="237"/>
      <c r="C2" s="237"/>
      <c r="D2" s="237"/>
      <c r="E2" s="237"/>
      <c r="F2" s="237"/>
      <c r="G2" s="237"/>
      <c r="H2" s="237"/>
      <c r="I2" s="155"/>
      <c r="J2" s="155"/>
      <c r="K2" s="155"/>
      <c r="L2" s="155"/>
      <c r="M2" s="145"/>
      <c r="N2" s="145"/>
      <c r="O2" s="145"/>
      <c r="P2" s="145"/>
    </row>
    <row r="3" spans="1:16" s="134" customFormat="1" ht="15.6" customHeight="1">
      <c r="B3" s="237"/>
      <c r="C3" s="237"/>
      <c r="D3" s="237"/>
      <c r="E3" s="237"/>
      <c r="F3" s="237"/>
      <c r="G3" s="237"/>
      <c r="H3" s="237"/>
      <c r="I3" s="155"/>
      <c r="J3" s="155"/>
      <c r="K3" s="155"/>
      <c r="L3" s="155"/>
      <c r="M3" s="145"/>
      <c r="N3" s="145"/>
      <c r="O3" s="145"/>
      <c r="P3" s="145"/>
    </row>
    <row r="4" spans="1:16" s="134" customFormat="1" ht="15.6" customHeight="1">
      <c r="B4" s="156"/>
      <c r="C4" s="156"/>
      <c r="D4" s="156"/>
      <c r="E4" s="156"/>
      <c r="F4" s="156"/>
      <c r="G4" s="156"/>
      <c r="H4" s="156"/>
      <c r="I4" s="155"/>
      <c r="J4" s="155"/>
      <c r="K4" s="155"/>
      <c r="L4" s="155"/>
      <c r="M4" s="145"/>
      <c r="N4" s="145"/>
      <c r="O4" s="145"/>
      <c r="P4" s="145"/>
    </row>
    <row r="5" spans="1:16" s="134" customFormat="1" ht="15.6" customHeight="1">
      <c r="B5" s="156"/>
      <c r="C5" s="156"/>
      <c r="D5" s="156"/>
      <c r="E5" s="156"/>
      <c r="F5" s="156"/>
      <c r="G5" s="156"/>
      <c r="H5" s="156"/>
      <c r="I5" s="155"/>
      <c r="J5" s="155"/>
      <c r="K5" s="155"/>
      <c r="L5" s="155"/>
      <c r="M5" s="145"/>
      <c r="N5" s="145"/>
      <c r="O5" s="145"/>
      <c r="P5" s="145"/>
    </row>
    <row r="6" spans="1:16" s="134" customFormat="1" ht="15.6" customHeight="1">
      <c r="B6" s="156"/>
      <c r="C6" s="156"/>
      <c r="D6" s="156"/>
      <c r="E6" s="156"/>
      <c r="F6" s="156"/>
      <c r="G6" s="156"/>
      <c r="H6" s="156"/>
      <c r="I6" s="155"/>
      <c r="J6" s="155"/>
      <c r="K6" s="155"/>
      <c r="L6" s="155"/>
      <c r="M6" s="145"/>
      <c r="N6" s="145"/>
      <c r="O6" s="145"/>
      <c r="P6" s="145"/>
    </row>
    <row r="7" spans="1:16" s="134" customFormat="1" ht="15.6" customHeight="1">
      <c r="B7" s="156"/>
      <c r="C7" s="156"/>
      <c r="D7" s="156"/>
      <c r="E7" s="156"/>
      <c r="F7" s="156"/>
      <c r="G7" s="156"/>
      <c r="H7" s="156"/>
      <c r="I7" s="155"/>
      <c r="J7" s="155"/>
      <c r="K7" s="155"/>
      <c r="L7" s="155"/>
      <c r="M7" s="145"/>
      <c r="N7" s="145"/>
      <c r="O7" s="145"/>
      <c r="P7" s="145"/>
    </row>
    <row r="8" spans="1:16" s="134" customFormat="1" ht="15" customHeight="1">
      <c r="B8" s="156"/>
      <c r="C8" s="156"/>
      <c r="D8" s="156"/>
      <c r="E8" s="156"/>
      <c r="F8" s="156"/>
      <c r="G8" s="156"/>
      <c r="H8" s="156"/>
      <c r="I8" s="155"/>
      <c r="J8" s="155"/>
      <c r="K8" s="155"/>
      <c r="L8" s="155"/>
      <c r="M8" s="145"/>
      <c r="N8" s="145"/>
      <c r="O8" s="145"/>
      <c r="P8" s="145"/>
    </row>
    <row r="9" spans="1:16" ht="15" thickBot="1">
      <c r="A9" s="139"/>
      <c r="B9" s="139"/>
      <c r="C9" s="140"/>
      <c r="D9" s="140"/>
      <c r="E9" s="140"/>
      <c r="F9" s="141"/>
      <c r="G9" s="141"/>
      <c r="H9" s="160"/>
    </row>
    <row r="10" spans="1:16" ht="15" thickBot="1">
      <c r="A10" s="332"/>
      <c r="B10" s="333"/>
      <c r="C10" s="195">
        <f>'Compte de Résultat'!N11</f>
        <v>2022</v>
      </c>
      <c r="D10" s="168">
        <f>C10+1</f>
        <v>2023</v>
      </c>
      <c r="E10" s="168">
        <f t="shared" ref="E10:H10" si="0">D10+1</f>
        <v>2024</v>
      </c>
      <c r="F10" s="168">
        <f t="shared" si="0"/>
        <v>2025</v>
      </c>
      <c r="G10" s="168">
        <f t="shared" si="0"/>
        <v>2026</v>
      </c>
      <c r="H10" s="168">
        <f t="shared" si="0"/>
        <v>2027</v>
      </c>
    </row>
    <row r="11" spans="1:16" ht="35.1" customHeight="1">
      <c r="A11" s="334" t="s">
        <v>331</v>
      </c>
      <c r="B11" s="335"/>
      <c r="C11" s="187"/>
      <c r="D11" s="187"/>
      <c r="E11" s="187"/>
      <c r="F11" s="187"/>
      <c r="G11" s="187"/>
      <c r="H11" s="188"/>
    </row>
    <row r="12" spans="1:16" ht="30.75" customHeight="1">
      <c r="A12" s="336" t="s">
        <v>326</v>
      </c>
      <c r="B12" s="337"/>
      <c r="C12" s="189"/>
      <c r="D12" s="189"/>
      <c r="E12" s="189"/>
      <c r="F12" s="189"/>
      <c r="G12" s="189"/>
      <c r="H12" s="190"/>
    </row>
    <row r="13" spans="1:16" ht="24.6" customHeight="1">
      <c r="A13" s="336" t="s">
        <v>332</v>
      </c>
      <c r="B13" s="337"/>
      <c r="C13" s="189"/>
      <c r="D13" s="189"/>
      <c r="E13" s="189"/>
      <c r="F13" s="189"/>
      <c r="G13" s="189"/>
      <c r="H13" s="190"/>
    </row>
    <row r="14" spans="1:16">
      <c r="A14" s="336" t="s">
        <v>333</v>
      </c>
      <c r="B14" s="337"/>
      <c r="C14" s="161">
        <f>SUM(Bilan!N19:N27)+Bilan!N30+Bilan!N32+Bilan!N33+Bilan!N34-SUM(Bilan!N68:N73)-Bilan!N75-(SUM(Bilan!M19:M27)+Bilan!M30+Bilan!M32+Bilan!M33+Bilan!M34-SUM(Bilan!M68:M73)-Bilan!M75)</f>
        <v>0</v>
      </c>
      <c r="D14" s="161">
        <f>SUM(Bilan!O19:O27)+Bilan!O30+Bilan!O32+Bilan!O33+Bilan!O34-SUM(Bilan!O68:O73)-Bilan!O75-(SUM(Bilan!N19:N27)+Bilan!N30+Bilan!N32+Bilan!N33+Bilan!N34-SUM(Bilan!N68:N73)-Bilan!N75)</f>
        <v>0</v>
      </c>
      <c r="E14" s="161">
        <f>SUM(Bilan!P19:P27)+Bilan!P30+Bilan!P32+Bilan!P33+Bilan!P34-SUM(Bilan!P68:P73)-Bilan!P75-(SUM(Bilan!O19:O27)+Bilan!O30+Bilan!O32+Bilan!O33+Bilan!O34-SUM(Bilan!O68:O73)-Bilan!O75)</f>
        <v>0</v>
      </c>
      <c r="F14" s="161">
        <f>SUM(Bilan!Q19:Q27)+Bilan!Q30+Bilan!Q32+Bilan!Q33+Bilan!Q34-SUM(Bilan!Q68:Q73)-Bilan!Q75-(SUM(Bilan!P19:P27)+Bilan!P30+Bilan!P32+Bilan!P33+Bilan!P34-SUM(Bilan!P68:P73)-Bilan!P75)</f>
        <v>0</v>
      </c>
      <c r="G14" s="161">
        <f>SUM(Bilan!R19:R27)+Bilan!R30+Bilan!R32+Bilan!R33+Bilan!R34-SUM(Bilan!R68:R73)-Bilan!R75-(SUM(Bilan!Q19:Q27)+Bilan!Q30+Bilan!Q32+Bilan!Q33+Bilan!Q34-SUM(Bilan!Q68:Q73)-Bilan!Q75)</f>
        <v>0</v>
      </c>
      <c r="H14" s="161">
        <f>SUM(Bilan!S19:S27)+Bilan!S30+Bilan!S32+Bilan!S33+Bilan!S34-SUM(Bilan!S68:S73)-Bilan!S75-(SUM(Bilan!R19:R27)+Bilan!R30+Bilan!R32+Bilan!R33+Bilan!R34-SUM(Bilan!R68:R73)-Bilan!R75)</f>
        <v>0</v>
      </c>
    </row>
    <row r="15" spans="1:16">
      <c r="A15" s="330" t="s">
        <v>290</v>
      </c>
      <c r="B15" s="331"/>
      <c r="C15" s="189"/>
      <c r="D15" s="189"/>
      <c r="E15" s="189"/>
      <c r="F15" s="189"/>
      <c r="G15" s="189"/>
      <c r="H15" s="190"/>
    </row>
    <row r="16" spans="1:16">
      <c r="A16" s="330" t="s">
        <v>291</v>
      </c>
      <c r="B16" s="331"/>
      <c r="C16" s="189"/>
      <c r="D16" s="189"/>
      <c r="E16" s="189"/>
      <c r="F16" s="189"/>
      <c r="G16" s="189"/>
      <c r="H16" s="190"/>
    </row>
    <row r="17" spans="1:8" ht="15" thickBot="1">
      <c r="A17" s="339" t="s">
        <v>292</v>
      </c>
      <c r="B17" s="340"/>
      <c r="C17" s="164">
        <f>SUM(C11:C16)</f>
        <v>0</v>
      </c>
      <c r="D17" s="164">
        <f t="shared" ref="D17:H17" si="1">SUM(D11:D16)</f>
        <v>0</v>
      </c>
      <c r="E17" s="164">
        <f t="shared" si="1"/>
        <v>0</v>
      </c>
      <c r="F17" s="164">
        <f t="shared" si="1"/>
        <v>0</v>
      </c>
      <c r="G17" s="164">
        <f t="shared" si="1"/>
        <v>0</v>
      </c>
      <c r="H17" s="165">
        <f t="shared" si="1"/>
        <v>0</v>
      </c>
    </row>
    <row r="18" spans="1:8">
      <c r="A18" s="341" t="s">
        <v>122</v>
      </c>
      <c r="B18" s="342"/>
      <c r="C18" s="187"/>
      <c r="D18" s="187"/>
      <c r="E18" s="187"/>
      <c r="F18" s="187"/>
      <c r="G18" s="187"/>
      <c r="H18" s="188"/>
    </row>
    <row r="19" spans="1:8">
      <c r="A19" s="330" t="s">
        <v>293</v>
      </c>
      <c r="B19" s="331"/>
      <c r="C19" s="189"/>
      <c r="D19" s="189"/>
      <c r="E19" s="189"/>
      <c r="F19" s="189"/>
      <c r="G19" s="189"/>
      <c r="H19" s="190"/>
    </row>
    <row r="20" spans="1:8">
      <c r="A20" s="330" t="s">
        <v>294</v>
      </c>
      <c r="B20" s="331"/>
      <c r="C20" s="161">
        <f>'Compte de Résultat'!N69+SUM('Compte de Résultat'!N33:N36)-'Compte de Résultat'!N22+'Compte de Résultat'!N129+SUM('Compte de Résultat'!N93:N96)-'Compte de Résultat'!N82</f>
        <v>0</v>
      </c>
      <c r="D20" s="161">
        <f>'Compte de Résultat'!O69+SUM('Compte de Résultat'!O33:O36)-'Compte de Résultat'!O22+'Compte de Résultat'!O129+SUM('Compte de Résultat'!O93:O96)-'Compte de Résultat'!O82</f>
        <v>0</v>
      </c>
      <c r="E20" s="161">
        <f>'Compte de Résultat'!P69+SUM('Compte de Résultat'!P33:P36)-'Compte de Résultat'!P22+'Compte de Résultat'!P129+SUM('Compte de Résultat'!P93:P96)-'Compte de Résultat'!P82</f>
        <v>0</v>
      </c>
      <c r="F20" s="161">
        <f>'Compte de Résultat'!Q69+SUM('Compte de Résultat'!Q33:Q36)-'Compte de Résultat'!Q22+'Compte de Résultat'!Q129+SUM('Compte de Résultat'!Q93:Q96)-'Compte de Résultat'!Q82</f>
        <v>0</v>
      </c>
      <c r="G20" s="161">
        <f>'Compte de Résultat'!R69+SUM('Compte de Résultat'!R33:R36)-'Compte de Résultat'!R22+'Compte de Résultat'!R129+SUM('Compte de Résultat'!R93:R96)-'Compte de Résultat'!R82</f>
        <v>0</v>
      </c>
      <c r="H20" s="161">
        <f>'Compte de Résultat'!S69+SUM('Compte de Résultat'!S33:S36)-'Compte de Résultat'!S22+'Compte de Résultat'!S129+SUM('Compte de Résultat'!S93:S96)-'Compte de Résultat'!S82</f>
        <v>0</v>
      </c>
    </row>
    <row r="21" spans="1:8">
      <c r="A21" s="338" t="s">
        <v>295</v>
      </c>
      <c r="B21" s="154" t="s">
        <v>296</v>
      </c>
      <c r="C21" s="189"/>
      <c r="D21" s="189"/>
      <c r="E21" s="189"/>
      <c r="F21" s="189"/>
      <c r="G21" s="189"/>
      <c r="H21" s="190"/>
    </row>
    <row r="22" spans="1:8">
      <c r="A22" s="338"/>
      <c r="B22" s="154" t="s">
        <v>297</v>
      </c>
      <c r="C22" s="189"/>
      <c r="D22" s="189"/>
      <c r="E22" s="189"/>
      <c r="F22" s="189"/>
      <c r="G22" s="189"/>
      <c r="H22" s="190"/>
    </row>
    <row r="23" spans="1:8">
      <c r="A23" s="330" t="s">
        <v>301</v>
      </c>
      <c r="B23" s="331"/>
      <c r="C23" s="161">
        <f>Bilan!N54</f>
        <v>0</v>
      </c>
      <c r="D23" s="161">
        <f>Bilan!O54</f>
        <v>0</v>
      </c>
      <c r="E23" s="161">
        <f>Bilan!P54</f>
        <v>0</v>
      </c>
      <c r="F23" s="161">
        <f>Bilan!Q54</f>
        <v>0</v>
      </c>
      <c r="G23" s="161">
        <f>Bilan!R54</f>
        <v>0</v>
      </c>
      <c r="H23" s="163">
        <f>Bilan!S54</f>
        <v>0</v>
      </c>
    </row>
    <row r="24" spans="1:8">
      <c r="A24" s="330" t="s">
        <v>298</v>
      </c>
      <c r="B24" s="331"/>
      <c r="C24" s="161">
        <f>Bilan!N53</f>
        <v>0</v>
      </c>
      <c r="D24" s="161">
        <f>Bilan!O53</f>
        <v>0</v>
      </c>
      <c r="E24" s="161">
        <f>Bilan!P53</f>
        <v>0</v>
      </c>
      <c r="F24" s="161">
        <f>Bilan!Q53</f>
        <v>0</v>
      </c>
      <c r="G24" s="161">
        <f>Bilan!R53</f>
        <v>0</v>
      </c>
      <c r="H24" s="163">
        <f>Bilan!S53</f>
        <v>0</v>
      </c>
    </row>
    <row r="25" spans="1:8" ht="15" thickBot="1">
      <c r="A25" s="339" t="s">
        <v>299</v>
      </c>
      <c r="B25" s="340"/>
      <c r="C25" s="164">
        <f>SUM(C18:C24)</f>
        <v>0</v>
      </c>
      <c r="D25" s="164">
        <f t="shared" ref="D25:H25" si="2">SUM(D18:D24)</f>
        <v>0</v>
      </c>
      <c r="E25" s="164">
        <f t="shared" si="2"/>
        <v>0</v>
      </c>
      <c r="F25" s="164">
        <f t="shared" si="2"/>
        <v>0</v>
      </c>
      <c r="G25" s="164">
        <f t="shared" si="2"/>
        <v>0</v>
      </c>
      <c r="H25" s="164">
        <f t="shared" si="2"/>
        <v>0</v>
      </c>
    </row>
    <row r="26" spans="1:8">
      <c r="A26" s="326" t="s">
        <v>300</v>
      </c>
      <c r="B26" s="327"/>
      <c r="C26" s="166">
        <f>C25-C17</f>
        <v>0</v>
      </c>
      <c r="D26" s="166">
        <f t="shared" ref="D26:H26" si="3">D25-D17</f>
        <v>0</v>
      </c>
      <c r="E26" s="166">
        <f t="shared" si="3"/>
        <v>0</v>
      </c>
      <c r="F26" s="166">
        <f t="shared" si="3"/>
        <v>0</v>
      </c>
      <c r="G26" s="166">
        <f t="shared" si="3"/>
        <v>0</v>
      </c>
      <c r="H26" s="166">
        <f t="shared" si="3"/>
        <v>0</v>
      </c>
    </row>
    <row r="27" spans="1:8" ht="15" thickBot="1">
      <c r="A27" s="328" t="s">
        <v>330</v>
      </c>
      <c r="B27" s="329"/>
      <c r="C27" s="167">
        <f>(Bilan!N29+-Bilan!N81)/1000</f>
        <v>0</v>
      </c>
      <c r="D27" s="167">
        <f>(Bilan!O29+-Bilan!O81)/1000</f>
        <v>0</v>
      </c>
      <c r="E27" s="167">
        <f>(Bilan!P29+-Bilan!P81)/1000</f>
        <v>0</v>
      </c>
      <c r="F27" s="167">
        <f>(Bilan!Q29+-Bilan!Q81)/1000</f>
        <v>0</v>
      </c>
      <c r="G27" s="167">
        <f>(Bilan!R29+-Bilan!R81)/1000</f>
        <v>0</v>
      </c>
      <c r="H27" s="167">
        <f>(Bilan!S29+-Bilan!S81)/1000</f>
        <v>0</v>
      </c>
    </row>
    <row r="28" spans="1:8" ht="15">
      <c r="A28" s="142"/>
      <c r="B28" s="142"/>
      <c r="C28" s="142"/>
      <c r="D28" s="142"/>
      <c r="E28" s="142"/>
      <c r="F28" s="143"/>
      <c r="G28" s="143"/>
    </row>
    <row r="29" spans="1:8">
      <c r="C29" s="162"/>
    </row>
  </sheetData>
  <mergeCells count="18">
    <mergeCell ref="B1:H3"/>
    <mergeCell ref="A16:B16"/>
    <mergeCell ref="A17:B17"/>
    <mergeCell ref="A18:B18"/>
    <mergeCell ref="A19:B19"/>
    <mergeCell ref="A26:B26"/>
    <mergeCell ref="A27:B27"/>
    <mergeCell ref="A15:B15"/>
    <mergeCell ref="A10:B10"/>
    <mergeCell ref="A11:B11"/>
    <mergeCell ref="A12:B12"/>
    <mergeCell ref="A13:B13"/>
    <mergeCell ref="A14:B14"/>
    <mergeCell ref="A20:B20"/>
    <mergeCell ref="A21:A22"/>
    <mergeCell ref="A23:B23"/>
    <mergeCell ref="A24:B24"/>
    <mergeCell ref="A25:B2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7BB0-D6DD-4228-8085-7C4154AC4DDC}">
  <dimension ref="B1:N16"/>
  <sheetViews>
    <sheetView showGridLines="0" workbookViewId="0">
      <selection activeCell="D8" sqref="D8"/>
    </sheetView>
  </sheetViews>
  <sheetFormatPr baseColWidth="10" defaultRowHeight="15.75"/>
  <cols>
    <col min="2" max="2" width="68.625" customWidth="1"/>
  </cols>
  <sheetData>
    <row r="1" spans="2:14" ht="15.6" customHeight="1">
      <c r="B1" s="237" t="s">
        <v>324</v>
      </c>
      <c r="C1" s="145"/>
      <c r="D1" s="145"/>
      <c r="E1" s="145"/>
      <c r="F1" s="145"/>
      <c r="G1" s="145"/>
      <c r="H1" s="145"/>
      <c r="I1" s="145"/>
      <c r="J1" s="145"/>
      <c r="K1" s="145"/>
      <c r="L1" s="145"/>
      <c r="M1" s="145"/>
      <c r="N1" s="145"/>
    </row>
    <row r="2" spans="2:14" ht="15.6" customHeight="1">
      <c r="B2" s="237"/>
      <c r="C2" s="145"/>
      <c r="D2" s="145"/>
      <c r="E2" s="145"/>
      <c r="F2" s="145"/>
      <c r="G2" s="145"/>
      <c r="H2" s="145"/>
      <c r="I2" s="145"/>
      <c r="J2" s="145"/>
      <c r="K2" s="145"/>
      <c r="L2" s="145"/>
      <c r="M2" s="145"/>
      <c r="N2" s="145"/>
    </row>
    <row r="3" spans="2:14" ht="15.6" customHeight="1">
      <c r="B3" s="237"/>
      <c r="C3" s="145"/>
      <c r="D3" s="145"/>
      <c r="E3" s="145"/>
      <c r="F3" s="145"/>
      <c r="G3" s="145"/>
      <c r="H3" s="145"/>
      <c r="I3" s="145"/>
      <c r="J3" s="145"/>
      <c r="K3" s="145"/>
      <c r="L3" s="145"/>
      <c r="M3" s="145"/>
      <c r="N3" s="145"/>
    </row>
    <row r="4" spans="2:14" ht="15.6" customHeight="1">
      <c r="B4" s="149"/>
      <c r="C4" s="145"/>
      <c r="D4" s="145"/>
      <c r="E4" s="145"/>
      <c r="F4" s="145"/>
      <c r="G4" s="145"/>
      <c r="H4" s="145"/>
      <c r="I4" s="145"/>
      <c r="J4" s="145"/>
      <c r="K4" s="145"/>
      <c r="L4" s="145"/>
      <c r="M4" s="145"/>
      <c r="N4" s="145"/>
    </row>
    <row r="5" spans="2:14">
      <c r="B5" s="148" t="s">
        <v>302</v>
      </c>
    </row>
    <row r="6" spans="2:14">
      <c r="B6" s="147" t="s">
        <v>303</v>
      </c>
    </row>
    <row r="7" spans="2:14">
      <c r="B7" s="147" t="s">
        <v>304</v>
      </c>
    </row>
    <row r="8" spans="2:14">
      <c r="B8" s="147" t="s">
        <v>305</v>
      </c>
    </row>
    <row r="9" spans="2:14">
      <c r="B9" s="147" t="s">
        <v>306</v>
      </c>
    </row>
    <row r="10" spans="2:14">
      <c r="B10" s="147" t="s">
        <v>307</v>
      </c>
    </row>
    <row r="11" spans="2:14">
      <c r="B11" s="147" t="s">
        <v>308</v>
      </c>
    </row>
    <row r="12" spans="2:14">
      <c r="B12" s="147" t="s">
        <v>309</v>
      </c>
    </row>
    <row r="13" spans="2:14">
      <c r="B13" s="147" t="s">
        <v>310</v>
      </c>
    </row>
    <row r="14" spans="2:14">
      <c r="B14" s="147" t="s">
        <v>311</v>
      </c>
    </row>
    <row r="15" spans="2:14">
      <c r="B15" s="147" t="s">
        <v>312</v>
      </c>
    </row>
    <row r="16" spans="2:14">
      <c r="B16" s="147" t="s">
        <v>313</v>
      </c>
    </row>
  </sheetData>
  <mergeCells count="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Accueil et vérifications</vt:lpstr>
      <vt:lpstr>Marché et emplois</vt:lpstr>
      <vt:lpstr>Compte de Résultat</vt:lpstr>
      <vt:lpstr>Bilan</vt:lpstr>
      <vt:lpstr>Plan de financement</vt:lpstr>
      <vt:lpstr>Liste</vt:lpstr>
    </vt:vector>
  </TitlesOfParts>
  <Manager>CultureCash.com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6 ADEME</dc:title>
  <dc:subject/>
  <dc:creator>BRANDIBAT Mathieu</dc:creator>
  <cp:keywords/>
  <dc:description/>
  <cp:lastModifiedBy>DAILL Guillaume</cp:lastModifiedBy>
  <cp:lastPrinted>2021-12-12T16:44:50Z</cp:lastPrinted>
  <dcterms:created xsi:type="dcterms:W3CDTF">2021-09-21T13:07:56Z</dcterms:created>
  <dcterms:modified xsi:type="dcterms:W3CDTF">2022-11-25T16:02:06Z</dcterms:modified>
  <cp:category/>
</cp:coreProperties>
</file>